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без учета счетов бюджета" sheetId="1" r:id="rId1"/>
  </sheets>
  <definedNames>
    <definedName name="_xlnm.Print_Titles" localSheetId="0">'без учета счетов бюджета'!$4:$4</definedName>
    <definedName name="_xlnm.Print_Area" localSheetId="0">'без учета счетов бюджета'!$A$1:$H$28</definedName>
  </definedNames>
  <calcPr fullCalcOnLoad="1"/>
</workbook>
</file>

<file path=xl/sharedStrings.xml><?xml version="1.0" encoding="utf-8"?>
<sst xmlns="http://schemas.openxmlformats.org/spreadsheetml/2006/main" count="44" uniqueCount="44">
  <si>
    <t>ДОХОДЫ</t>
  </si>
  <si>
    <t>ВСЕГО ДОХОДЫ</t>
  </si>
  <si>
    <t>НАЛОГОВЫЕ И НЕНАЛОГОВЫЕ ДОХОДЫ</t>
  </si>
  <si>
    <t>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</si>
  <si>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</si>
  <si>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</si>
  <si>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</si>
  <si>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</si>
  <si>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</si>
  <si>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</si>
  <si>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</si>
  <si>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</si>
  <si>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</si>
  <si>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</si>
  <si>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</si>
  <si>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</si>
  <si>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(тыс.рублей)</t>
  </si>
  <si>
    <t>СВЕДЕНИЯ</t>
  </si>
  <si>
    <r>
      <t xml:space="preserve">План </t>
    </r>
    <r>
      <rPr>
        <sz val="10"/>
        <color indexed="8"/>
        <rFont val="Times New Roman"/>
        <family val="1"/>
      </rPr>
      <t>(первоначальный)</t>
    </r>
  </si>
  <si>
    <t>Уточненный план</t>
  </si>
  <si>
    <t>Кассовое исполнение</t>
  </si>
  <si>
    <t>% исполн. к первонач. плану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</si>
  <si>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</si>
  <si>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</si>
  <si>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</si>
  <si>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Причины отклонений от первоначального плана более 5%</t>
  </si>
  <si>
    <t xml:space="preserve">Единый налог на вмененный доход </t>
  </si>
  <si>
    <t>Налог, взимаемый в связи с применением патентной системы налогообложения</t>
  </si>
  <si>
    <t>отсутствие заявок на участие в аукционах по продаже муниципального имущества и соответственно срыв торгов</t>
  </si>
  <si>
    <t>Увеличение объема выпуска и реализации сельхозпродукции</t>
  </si>
  <si>
    <t xml:space="preserve">Рост ставок по акцизам на дизельное и автомобильное топливо в соответствии с внесенными изменениями в законодательство </t>
  </si>
  <si>
    <t>Изменение законодательства РФ в отношении порядка уплаты платы за негативное воздействие на окружающую среду: планировалось поступление лишь платежей за IV квартал 2015 года, поступили ежеквартальные авансовые платежи в размере 1/4 от фактических квартальных поступлений за 2015 год.</t>
  </si>
  <si>
    <t>1.Расторжение договоров аренды муниципального имущества. 2. Решение Думы Окуловского муниципального района и Совета депутатов поселений о снижении ставок по арендной плате за земельные участки по ряду категорий плательщиков.</t>
  </si>
  <si>
    <t xml:space="preserve"> о фактических поступлениях доходов бюджета Окуловского муниципального района за 2016 год</t>
  </si>
  <si>
    <t>Возврат компенсационной выплаты отдела социальной защиты населения вследствии несвоевременного предоставления необходимых сведений о перемене места регистрации гражданина.</t>
  </si>
  <si>
    <t>Погашение недоимки за предыдущий период</t>
  </si>
  <si>
    <t>В течение года из облатного бюджета дополнительно распределено субвенций в общей сумме 1624,2 тыс. рублей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</si>
  <si>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</si>
  <si>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</si>
  <si>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</si>
  <si>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 течение года из областного бюджета были дополнительно выделены межбюджетные трансферты в общей сумме 3929,8 тыс. рублей, а также уменьшены межбюджетные трансферты из бюджетов поселений на содержание штатных единиц, выполняющих полномочия по осуществлению внешнего муниципального финансового контроля в соответствии с заключенными соглашениями в сумме 44,6 тыс. рублей</t>
  </si>
  <si>
    <t>В течение года из областного бюджета  дополнительно выделена дотация на выоавнивание бюджетной обеспеченности муниципального района 2806,9 тыс. рублей</t>
  </si>
  <si>
    <t>В течение года из областного бюджета производилось перераспределение субсидий на рзличные цели. Первоначально предусмотренный размер субсидии на софинансирование расходов муниципальных казенных, бюджетных и автономных учреждений по приобретению коммунальных услуг уменьшен на 5391,2 тыс. рублей. В целом размер субсидий снизился на сумму 1530,2 тыс. рублей.</t>
  </si>
  <si>
    <t>С учетом требований бюджетного законодательства осуществлен возврат остатков целевых средств в областной бюджет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</si>
</sst>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00"/>
    <numFmt numFmtId="175" formatCode="#,##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8" borderId="1" applyNumberFormat="0" applyAlignment="0" applyProtection="0"/>
    <xf numFmtId="0" fontId="16" fillId="21" borderId="2" applyNumberFormat="0" applyAlignment="0" applyProtection="0"/>
    <xf numFmtId="0" fontId="17" fillId="21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2" borderId="7" applyNumberFormat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5" borderId="0" applyNumberFormat="0" applyBorder="0" applyAlignment="0" applyProtection="0"/>
  </cellStyleXfs>
  <cellXfs count="46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8" fillId="2" borderId="1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6" fillId="25" borderId="13" xfId="53" applyNumberFormat="1" applyFont="1" applyFill="1" applyBorder="1" applyAlignment="1" applyProtection="1">
      <alignment horizontal="left" vertical="top" wrapText="1"/>
      <protection/>
    </xf>
    <xf numFmtId="0" fontId="6" fillId="25" borderId="14" xfId="53" applyNumberFormat="1" applyFont="1" applyFill="1" applyBorder="1" applyAlignment="1" applyProtection="1">
      <alignment horizontal="left" vertical="top" wrapText="1"/>
      <protection/>
    </xf>
    <xf numFmtId="0" fontId="6" fillId="25" borderId="15" xfId="53" applyNumberFormat="1" applyFont="1" applyFill="1" applyBorder="1" applyAlignment="1" applyProtection="1">
      <alignment horizontal="left" vertical="top" wrapText="1"/>
      <protection/>
    </xf>
    <xf numFmtId="0" fontId="9" fillId="2" borderId="16" xfId="0" applyFont="1" applyFill="1" applyBorder="1" applyAlignment="1">
      <alignment horizontal="center" vertical="center" wrapText="1"/>
    </xf>
    <xf numFmtId="0" fontId="6" fillId="25" borderId="0" xfId="53" applyNumberFormat="1" applyFont="1" applyFill="1" applyBorder="1" applyAlignment="1" applyProtection="1">
      <alignment vertical="top" wrapText="1"/>
      <protection/>
    </xf>
    <xf numFmtId="0" fontId="6" fillId="25" borderId="0" xfId="53" applyNumberFormat="1" applyFont="1" applyFill="1" applyBorder="1" applyAlignment="1" applyProtection="1">
      <alignment horizontal="right" vertical="top" wrapText="1"/>
      <protection/>
    </xf>
    <xf numFmtId="0" fontId="7" fillId="25" borderId="16" xfId="53" applyNumberFormat="1" applyFont="1" applyFill="1" applyBorder="1" applyAlignment="1" applyProtection="1">
      <alignment vertical="top" wrapText="1"/>
      <protection/>
    </xf>
    <xf numFmtId="175" fontId="10" fillId="25" borderId="11" xfId="0" applyNumberFormat="1" applyFont="1" applyFill="1" applyBorder="1" applyAlignment="1">
      <alignment horizontal="center" vertical="top"/>
    </xf>
    <xf numFmtId="175" fontId="10" fillId="0" borderId="11" xfId="0" applyNumberFormat="1" applyFont="1" applyFill="1" applyBorder="1" applyAlignment="1">
      <alignment horizontal="center" vertical="top"/>
    </xf>
    <xf numFmtId="175" fontId="11" fillId="25" borderId="11" xfId="0" applyNumberFormat="1" applyFont="1" applyFill="1" applyBorder="1" applyAlignment="1">
      <alignment horizontal="center" vertical="top"/>
    </xf>
    <xf numFmtId="175" fontId="11" fillId="0" borderId="11" xfId="0" applyNumberFormat="1" applyFont="1" applyFill="1" applyBorder="1" applyAlignment="1">
      <alignment horizontal="center" vertical="top"/>
    </xf>
    <xf numFmtId="175" fontId="12" fillId="25" borderId="11" xfId="0" applyNumberFormat="1" applyFont="1" applyFill="1" applyBorder="1" applyAlignment="1">
      <alignment horizontal="center" vertical="top"/>
    </xf>
    <xf numFmtId="175" fontId="11" fillId="25" borderId="11" xfId="0" applyNumberFormat="1" applyFont="1" applyFill="1" applyBorder="1" applyAlignment="1">
      <alignment horizontal="center" vertical="top"/>
    </xf>
    <xf numFmtId="175" fontId="8" fillId="2" borderId="16" xfId="0" applyNumberFormat="1" applyFont="1" applyFill="1" applyBorder="1" applyAlignment="1">
      <alignment vertical="top" wrapText="1"/>
    </xf>
    <xf numFmtId="175" fontId="13" fillId="25" borderId="11" xfId="0" applyNumberFormat="1" applyFont="1" applyFill="1" applyBorder="1" applyAlignment="1">
      <alignment horizontal="center" vertical="top"/>
    </xf>
    <xf numFmtId="175" fontId="11" fillId="25" borderId="11" xfId="0" applyNumberFormat="1" applyFont="1" applyFill="1" applyBorder="1" applyAlignment="1">
      <alignment horizontal="left" vertical="top" wrapText="1"/>
    </xf>
    <xf numFmtId="175" fontId="11" fillId="25" borderId="11" xfId="0" applyNumberFormat="1" applyFont="1" applyFill="1" applyBorder="1" applyAlignment="1">
      <alignment horizontal="left" vertical="top"/>
    </xf>
    <xf numFmtId="0" fontId="7" fillId="2" borderId="13" xfId="0" applyFont="1" applyFill="1" applyBorder="1" applyAlignment="1">
      <alignment vertical="top" wrapText="1"/>
    </xf>
    <xf numFmtId="175" fontId="11" fillId="25" borderId="11" xfId="0" applyNumberFormat="1" applyFont="1" applyFill="1" applyBorder="1" applyAlignment="1">
      <alignment horizontal="center" vertical="top" wrapText="1"/>
    </xf>
    <xf numFmtId="175" fontId="6" fillId="25" borderId="0" xfId="53" applyNumberFormat="1" applyFont="1" applyFill="1" applyBorder="1" applyAlignment="1" applyProtection="1">
      <alignment vertical="top" wrapText="1"/>
      <protection/>
    </xf>
    <xf numFmtId="0" fontId="6" fillId="25" borderId="15" xfId="0" applyFont="1" applyFill="1" applyBorder="1" applyAlignment="1">
      <alignment horizontal="left"/>
    </xf>
    <xf numFmtId="0" fontId="6" fillId="25" borderId="13" xfId="53" applyNumberFormat="1" applyFont="1" applyFill="1" applyBorder="1" applyAlignment="1" applyProtection="1">
      <alignment horizontal="left" vertical="top" wrapText="1"/>
      <protection/>
    </xf>
    <xf numFmtId="0" fontId="6" fillId="25" borderId="14" xfId="53" applyNumberFormat="1" applyFont="1" applyFill="1" applyBorder="1" applyAlignment="1" applyProtection="1">
      <alignment horizontal="left" vertical="top" wrapText="1"/>
      <protection/>
    </xf>
    <xf numFmtId="0" fontId="6" fillId="25" borderId="15" xfId="53" applyNumberFormat="1" applyFont="1" applyFill="1" applyBorder="1" applyAlignment="1" applyProtection="1">
      <alignment horizontal="left" vertical="top" wrapText="1"/>
      <protection/>
    </xf>
    <xf numFmtId="0" fontId="6" fillId="25" borderId="13" xfId="53" applyNumberFormat="1" applyFont="1" applyFill="1" applyBorder="1" applyAlignment="1" applyProtection="1">
      <alignment horizontal="left" vertical="top" wrapText="1"/>
      <protection/>
    </xf>
    <xf numFmtId="0" fontId="6" fillId="25" borderId="14" xfId="53" applyNumberFormat="1" applyFont="1" applyFill="1" applyBorder="1" applyAlignment="1" applyProtection="1">
      <alignment horizontal="left" vertical="top" wrapText="1"/>
      <protection/>
    </xf>
    <xf numFmtId="0" fontId="6" fillId="25" borderId="15" xfId="53" applyNumberFormat="1" applyFont="1" applyFill="1" applyBorder="1" applyAlignment="1" applyProtection="1">
      <alignment horizontal="left" vertical="top" wrapText="1"/>
      <protection/>
    </xf>
    <xf numFmtId="0" fontId="5" fillId="25" borderId="13" xfId="0" applyFont="1" applyFill="1" applyBorder="1" applyAlignment="1">
      <alignment horizontal="left"/>
    </xf>
    <xf numFmtId="0" fontId="5" fillId="25" borderId="14" xfId="0" applyFont="1" applyFill="1" applyBorder="1" applyAlignment="1">
      <alignment horizontal="left"/>
    </xf>
    <xf numFmtId="0" fontId="5" fillId="25" borderId="15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wrapText="1"/>
    </xf>
    <xf numFmtId="0" fontId="6" fillId="25" borderId="13" xfId="0" applyFont="1" applyFill="1" applyBorder="1" applyAlignment="1">
      <alignment horizontal="left"/>
    </xf>
    <xf numFmtId="0" fontId="6" fillId="25" borderId="14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SheetLayoutView="100" workbookViewId="0" topLeftCell="C22">
      <selection activeCell="G22" sqref="G22"/>
    </sheetView>
  </sheetViews>
  <sheetFormatPr defaultColWidth="9.00390625" defaultRowHeight="12.75"/>
  <cols>
    <col min="1" max="1" width="54.875" style="1" customWidth="1"/>
    <col min="2" max="2" width="7.75390625" style="1" customWidth="1"/>
    <col min="3" max="3" width="23.25390625" style="1" customWidth="1"/>
    <col min="4" max="7" width="15.625" style="1" customWidth="1"/>
    <col min="8" max="8" width="114.625" style="1" customWidth="1"/>
    <col min="9" max="9" width="9.75390625" style="1" bestFit="1" customWidth="1"/>
    <col min="10" max="16384" width="9.125" style="1" customWidth="1"/>
  </cols>
  <sheetData>
    <row r="1" spans="1:8" ht="18.75">
      <c r="A1" s="36" t="s">
        <v>17</v>
      </c>
      <c r="B1" s="36"/>
      <c r="C1" s="36"/>
      <c r="D1" s="36"/>
      <c r="E1" s="36"/>
      <c r="F1" s="36"/>
      <c r="G1" s="36"/>
      <c r="H1" s="36"/>
    </row>
    <row r="2" spans="1:8" ht="18.75">
      <c r="A2" s="43" t="s">
        <v>33</v>
      </c>
      <c r="B2" s="43"/>
      <c r="C2" s="43"/>
      <c r="D2" s="43"/>
      <c r="E2" s="43"/>
      <c r="F2" s="43"/>
      <c r="G2" s="43"/>
      <c r="H2" s="43"/>
    </row>
    <row r="3" spans="1:10" ht="18.75">
      <c r="A3" s="2"/>
      <c r="B3" s="2"/>
      <c r="C3" s="2"/>
      <c r="D3" s="3"/>
      <c r="E3" s="3"/>
      <c r="F3" s="3"/>
      <c r="G3" s="3"/>
      <c r="H3" s="11" t="s">
        <v>16</v>
      </c>
      <c r="I3" s="10"/>
      <c r="J3" s="10"/>
    </row>
    <row r="4" spans="1:8" ht="47.25" customHeight="1">
      <c r="A4" s="37"/>
      <c r="B4" s="38"/>
      <c r="C4" s="39"/>
      <c r="D4" s="9" t="s">
        <v>18</v>
      </c>
      <c r="E4" s="9" t="s">
        <v>19</v>
      </c>
      <c r="F4" s="9" t="s">
        <v>20</v>
      </c>
      <c r="G4" s="9" t="s">
        <v>21</v>
      </c>
      <c r="H4" s="9" t="s">
        <v>25</v>
      </c>
    </row>
    <row r="5" spans="1:8" ht="21.75" customHeight="1">
      <c r="A5" s="40" t="s">
        <v>0</v>
      </c>
      <c r="B5" s="41"/>
      <c r="C5" s="42"/>
      <c r="D5" s="4"/>
      <c r="E5" s="4"/>
      <c r="F5" s="4"/>
      <c r="G5" s="4"/>
      <c r="H5" s="4"/>
    </row>
    <row r="6" spans="1:8" ht="22.5" customHeight="1">
      <c r="A6" s="33" t="s">
        <v>1</v>
      </c>
      <c r="B6" s="34"/>
      <c r="C6" s="5"/>
      <c r="D6" s="13">
        <f>D7+D23</f>
        <v>522409</v>
      </c>
      <c r="E6" s="14">
        <f>E7+E23</f>
        <v>528651.8999999999</v>
      </c>
      <c r="F6" s="13">
        <f>F7+F23</f>
        <v>523757.4</v>
      </c>
      <c r="G6" s="13">
        <f>F6/D6*100</f>
        <v>100.25811193911285</v>
      </c>
      <c r="H6" s="20"/>
    </row>
    <row r="7" spans="1:8" ht="22.5" customHeight="1">
      <c r="A7" s="33" t="s">
        <v>2</v>
      </c>
      <c r="B7" s="34"/>
      <c r="C7" s="35"/>
      <c r="D7" s="13">
        <f>D8+D16</f>
        <v>173246.8</v>
      </c>
      <c r="E7" s="14">
        <f>E8+E16</f>
        <v>174046.8</v>
      </c>
      <c r="F7" s="13">
        <f>F8+F16</f>
        <v>170750</v>
      </c>
      <c r="G7" s="13">
        <f aca="true" t="shared" si="0" ref="G7:G27">F7/D7*100</f>
        <v>98.55881897962907</v>
      </c>
      <c r="H7" s="20"/>
    </row>
    <row r="8" spans="1:8" ht="18.75">
      <c r="A8" s="44" t="s">
        <v>3</v>
      </c>
      <c r="B8" s="45"/>
      <c r="C8" s="26"/>
      <c r="D8" s="15">
        <f>SUM(D9:D14)</f>
        <v>151991</v>
      </c>
      <c r="E8" s="16">
        <f>SUM(E9:E14)</f>
        <v>151821.19999999998</v>
      </c>
      <c r="F8" s="15">
        <f>SUM(F9:F15)</f>
        <v>153195.1</v>
      </c>
      <c r="G8" s="17">
        <f t="shared" si="0"/>
        <v>100.79221796027397</v>
      </c>
      <c r="H8" s="15"/>
    </row>
    <row r="9" spans="1:8" ht="18.75">
      <c r="A9" s="30" t="s">
        <v>4</v>
      </c>
      <c r="B9" s="31"/>
      <c r="C9" s="32"/>
      <c r="D9" s="15">
        <v>130301.7</v>
      </c>
      <c r="E9" s="15">
        <v>129800</v>
      </c>
      <c r="F9" s="15">
        <v>129526.2</v>
      </c>
      <c r="G9" s="17">
        <f t="shared" si="0"/>
        <v>99.40484276106912</v>
      </c>
      <c r="H9" s="15"/>
    </row>
    <row r="10" spans="1:8" ht="33" customHeight="1">
      <c r="A10" s="30" t="s">
        <v>5</v>
      </c>
      <c r="B10" s="31"/>
      <c r="C10" s="32"/>
      <c r="D10" s="15">
        <v>7705</v>
      </c>
      <c r="E10" s="15">
        <v>8505</v>
      </c>
      <c r="F10" s="15">
        <v>9939.4</v>
      </c>
      <c r="G10" s="17">
        <f t="shared" si="0"/>
        <v>128.99935107073327</v>
      </c>
      <c r="H10" s="21" t="s">
        <v>30</v>
      </c>
    </row>
    <row r="11" spans="1:8" ht="18.75">
      <c r="A11" s="30" t="s">
        <v>26</v>
      </c>
      <c r="B11" s="31"/>
      <c r="C11" s="32"/>
      <c r="D11" s="15">
        <v>10800</v>
      </c>
      <c r="E11" s="15">
        <v>10200</v>
      </c>
      <c r="F11" s="15">
        <v>10299.6</v>
      </c>
      <c r="G11" s="17">
        <f t="shared" si="0"/>
        <v>95.36666666666666</v>
      </c>
      <c r="H11" s="15"/>
    </row>
    <row r="12" spans="1:8" ht="19.5" customHeight="1">
      <c r="A12" s="30" t="s">
        <v>22</v>
      </c>
      <c r="B12" s="31"/>
      <c r="C12" s="32"/>
      <c r="D12" s="15">
        <v>46.3</v>
      </c>
      <c r="E12" s="15">
        <v>96.9</v>
      </c>
      <c r="F12" s="15">
        <v>102.4</v>
      </c>
      <c r="G12" s="17">
        <f t="shared" si="0"/>
        <v>221.16630669546439</v>
      </c>
      <c r="H12" s="22" t="s">
        <v>29</v>
      </c>
    </row>
    <row r="13" spans="1:8" ht="18.75">
      <c r="A13" s="30" t="s">
        <v>27</v>
      </c>
      <c r="B13" s="31"/>
      <c r="C13" s="32"/>
      <c r="D13" s="15">
        <v>98</v>
      </c>
      <c r="E13" s="15">
        <v>104.3</v>
      </c>
      <c r="F13" s="15">
        <v>150.4</v>
      </c>
      <c r="G13" s="17">
        <f t="shared" si="0"/>
        <v>153.46938775510205</v>
      </c>
      <c r="H13" s="22" t="s">
        <v>35</v>
      </c>
    </row>
    <row r="14" spans="1:8" ht="18.75">
      <c r="A14" s="44" t="s">
        <v>6</v>
      </c>
      <c r="B14" s="45"/>
      <c r="C14" s="26"/>
      <c r="D14" s="15">
        <v>3040</v>
      </c>
      <c r="E14" s="15">
        <v>3115</v>
      </c>
      <c r="F14" s="15">
        <v>3176.9</v>
      </c>
      <c r="G14" s="17">
        <f t="shared" si="0"/>
        <v>104.50328947368422</v>
      </c>
      <c r="H14" s="15"/>
    </row>
    <row r="15" spans="1:8" ht="33">
      <c r="A15" s="6" t="s">
        <v>23</v>
      </c>
      <c r="B15" s="7"/>
      <c r="C15" s="8"/>
      <c r="D15" s="15">
        <v>0</v>
      </c>
      <c r="E15" s="16">
        <v>0</v>
      </c>
      <c r="F15" s="15">
        <v>0.2</v>
      </c>
      <c r="G15" s="17"/>
      <c r="H15" s="15"/>
    </row>
    <row r="16" spans="1:8" ht="18.75">
      <c r="A16" s="44" t="s">
        <v>7</v>
      </c>
      <c r="B16" s="45"/>
      <c r="C16" s="26"/>
      <c r="D16" s="15">
        <f>SUM(D17:D21)</f>
        <v>21255.8</v>
      </c>
      <c r="E16" s="16">
        <f>SUM(E17:E22)</f>
        <v>22225.6</v>
      </c>
      <c r="F16" s="15">
        <f>SUM(F17:F22)</f>
        <v>17554.899999999998</v>
      </c>
      <c r="G16" s="17">
        <f t="shared" si="0"/>
        <v>82.58875224644568</v>
      </c>
      <c r="H16" s="15"/>
    </row>
    <row r="17" spans="1:8" ht="46.5" customHeight="1">
      <c r="A17" s="30" t="s">
        <v>8</v>
      </c>
      <c r="B17" s="31"/>
      <c r="C17" s="32"/>
      <c r="D17" s="15">
        <v>9393</v>
      </c>
      <c r="E17" s="15">
        <v>7814.8</v>
      </c>
      <c r="F17" s="15">
        <v>7839.7</v>
      </c>
      <c r="G17" s="17">
        <f t="shared" si="0"/>
        <v>83.46321728947088</v>
      </c>
      <c r="H17" s="21" t="s">
        <v>32</v>
      </c>
    </row>
    <row r="18" spans="1:8" ht="54.75" customHeight="1">
      <c r="A18" s="30" t="s">
        <v>9</v>
      </c>
      <c r="B18" s="31"/>
      <c r="C18" s="32"/>
      <c r="D18" s="15">
        <v>463</v>
      </c>
      <c r="E18" s="15">
        <v>1282</v>
      </c>
      <c r="F18" s="15">
        <v>1329</v>
      </c>
      <c r="G18" s="17">
        <f t="shared" si="0"/>
        <v>287.04103671706264</v>
      </c>
      <c r="H18" s="21" t="s">
        <v>31</v>
      </c>
    </row>
    <row r="19" spans="1:8" ht="35.25" customHeight="1">
      <c r="A19" s="30" t="s">
        <v>10</v>
      </c>
      <c r="B19" s="31"/>
      <c r="C19" s="32"/>
      <c r="D19" s="15">
        <v>0</v>
      </c>
      <c r="E19" s="15">
        <v>28.9</v>
      </c>
      <c r="F19" s="15">
        <v>28.9</v>
      </c>
      <c r="G19" s="17"/>
      <c r="H19" s="21" t="s">
        <v>34</v>
      </c>
    </row>
    <row r="20" spans="1:8" ht="31.5">
      <c r="A20" s="30" t="s">
        <v>11</v>
      </c>
      <c r="B20" s="31"/>
      <c r="C20" s="32"/>
      <c r="D20" s="15">
        <v>9169.8</v>
      </c>
      <c r="E20" s="15">
        <v>10734.8</v>
      </c>
      <c r="F20" s="15">
        <v>5888.4</v>
      </c>
      <c r="G20" s="17">
        <f t="shared" si="0"/>
        <v>64.21514100634693</v>
      </c>
      <c r="H20" s="23" t="s">
        <v>28</v>
      </c>
    </row>
    <row r="21" spans="1:8" ht="22.5" customHeight="1">
      <c r="A21" s="30" t="s">
        <v>12</v>
      </c>
      <c r="B21" s="31"/>
      <c r="C21" s="32"/>
      <c r="D21" s="15">
        <v>2230</v>
      </c>
      <c r="E21" s="15">
        <v>2100</v>
      </c>
      <c r="F21" s="15">
        <v>2190.1</v>
      </c>
      <c r="G21" s="17">
        <f t="shared" si="0"/>
        <v>98.21076233183857</v>
      </c>
      <c r="H21" s="24"/>
    </row>
    <row r="22" spans="1:8" ht="18.75">
      <c r="A22" s="6" t="s">
        <v>24</v>
      </c>
      <c r="B22" s="7"/>
      <c r="C22" s="8"/>
      <c r="D22" s="15">
        <v>0</v>
      </c>
      <c r="E22" s="15">
        <v>265.1</v>
      </c>
      <c r="F22" s="15">
        <v>278.8</v>
      </c>
      <c r="G22" s="17"/>
      <c r="H22" s="15"/>
    </row>
    <row r="23" spans="1:8" ht="21" customHeight="1">
      <c r="A23" s="33" t="s">
        <v>13</v>
      </c>
      <c r="B23" s="34"/>
      <c r="C23" s="35"/>
      <c r="D23" s="15">
        <f>SUM(D24:D28)</f>
        <v>349162.2</v>
      </c>
      <c r="E23" s="15">
        <f>SUM(E24:E28)</f>
        <v>354605.1</v>
      </c>
      <c r="F23" s="15">
        <f>SUM(F24:F28)</f>
        <v>353007.4</v>
      </c>
      <c r="G23" s="15">
        <f>SUM(G24:G28)</f>
        <v>1470.7321616733866</v>
      </c>
      <c r="H23" s="15"/>
    </row>
    <row r="24" spans="1:9" ht="31.5">
      <c r="A24" s="27" t="s">
        <v>37</v>
      </c>
      <c r="B24" s="28"/>
      <c r="C24" s="29"/>
      <c r="D24" s="18">
        <v>780.1</v>
      </c>
      <c r="E24" s="18">
        <v>3587</v>
      </c>
      <c r="F24" s="18">
        <v>3587</v>
      </c>
      <c r="G24" s="17">
        <f t="shared" si="0"/>
        <v>459.81284450711445</v>
      </c>
      <c r="H24" s="21" t="s">
        <v>41</v>
      </c>
      <c r="I24" s="25"/>
    </row>
    <row r="25" spans="1:10" ht="63">
      <c r="A25" s="27" t="s">
        <v>14</v>
      </c>
      <c r="B25" s="28"/>
      <c r="C25" s="29"/>
      <c r="D25" s="18">
        <v>40269.1</v>
      </c>
      <c r="E25" s="18">
        <v>38739.8</v>
      </c>
      <c r="F25" s="15">
        <v>38738.9</v>
      </c>
      <c r="G25" s="17">
        <f t="shared" si="0"/>
        <v>96.20006406897598</v>
      </c>
      <c r="H25" s="12" t="s">
        <v>42</v>
      </c>
      <c r="I25" s="25"/>
      <c r="J25" s="10"/>
    </row>
    <row r="26" spans="1:9" ht="31.5">
      <c r="A26" s="27" t="s">
        <v>38</v>
      </c>
      <c r="B26" s="28"/>
      <c r="C26" s="29"/>
      <c r="D26" s="18">
        <v>307569</v>
      </c>
      <c r="E26" s="18">
        <v>310745.4</v>
      </c>
      <c r="F26" s="15">
        <v>309193.2</v>
      </c>
      <c r="G26" s="17">
        <f t="shared" si="0"/>
        <v>100.52807662670816</v>
      </c>
      <c r="H26" s="12" t="s">
        <v>36</v>
      </c>
      <c r="I26" s="25"/>
    </row>
    <row r="27" spans="1:9" ht="63">
      <c r="A27" s="27" t="s">
        <v>15</v>
      </c>
      <c r="B27" s="28"/>
      <c r="C27" s="29"/>
      <c r="D27" s="18">
        <v>544</v>
      </c>
      <c r="E27" s="18">
        <v>4473.8</v>
      </c>
      <c r="F27" s="15">
        <v>4429.2</v>
      </c>
      <c r="G27" s="17">
        <f t="shared" si="0"/>
        <v>814.1911764705881</v>
      </c>
      <c r="H27" s="12" t="s">
        <v>40</v>
      </c>
      <c r="I27" s="25"/>
    </row>
    <row r="28" spans="1:8" ht="31.5">
      <c r="A28" s="27" t="s">
        <v>39</v>
      </c>
      <c r="B28" s="28"/>
      <c r="C28" s="29"/>
      <c r="D28" s="19"/>
      <c r="E28" s="18">
        <v>-2940.9</v>
      </c>
      <c r="F28" s="18">
        <v>-2940.9</v>
      </c>
      <c r="G28" s="17"/>
      <c r="H28" s="12" t="s">
        <v>43</v>
      </c>
    </row>
  </sheetData>
  <sheetProtection/>
  <mergeCells count="25">
    <mergeCell ref="A28:C28"/>
    <mergeCell ref="A10:C10"/>
    <mergeCell ref="A11:C11"/>
    <mergeCell ref="A2:H2"/>
    <mergeCell ref="A8:C8"/>
    <mergeCell ref="A9:C9"/>
    <mergeCell ref="A16:C16"/>
    <mergeCell ref="A19:C19"/>
    <mergeCell ref="A13:C13"/>
    <mergeCell ref="A14:C14"/>
    <mergeCell ref="A1:H1"/>
    <mergeCell ref="A7:C7"/>
    <mergeCell ref="A4:C4"/>
    <mergeCell ref="A5:C5"/>
    <mergeCell ref="A6:B6"/>
    <mergeCell ref="A25:C25"/>
    <mergeCell ref="A26:C26"/>
    <mergeCell ref="A27:C27"/>
    <mergeCell ref="A12:C12"/>
    <mergeCell ref="A17:C17"/>
    <mergeCell ref="A18:C18"/>
    <mergeCell ref="A20:C20"/>
    <mergeCell ref="A21:C21"/>
    <mergeCell ref="A23:C23"/>
    <mergeCell ref="A24:C24"/>
  </mergeCells>
  <printOptions horizontalCentered="1"/>
  <pageMargins left="0.3937007874015748" right="0" top="0.5905511811023623" bottom="0.3937007874015748" header="0.3937007874015748" footer="0.3937007874015748"/>
  <pageSetup fitToHeight="20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Григорьева Ирина Григорьевна</dc:creator>
  <cp:keywords/>
  <dc:description/>
  <cp:lastModifiedBy>asivanova</cp:lastModifiedBy>
  <cp:lastPrinted>2017-03-16T09:31:13Z</cp:lastPrinted>
  <dcterms:created xsi:type="dcterms:W3CDTF">2015-02-06T06:42:56Z</dcterms:created>
  <dcterms:modified xsi:type="dcterms:W3CDTF">2017-03-16T11:13:38Z</dcterms:modified>
  <cp:category/>
  <cp:version/>
  <cp:contentType/>
  <cp:contentStatus/>
</cp:coreProperties>
</file>