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V92" i="2"/>
  <c r="U92"/>
  <c r="V91"/>
  <c r="W91"/>
  <c r="X91" s="1"/>
  <c r="U91"/>
  <c r="V90"/>
  <c r="W90"/>
  <c r="U90"/>
  <c r="X86"/>
  <c r="X85"/>
  <c r="X79"/>
  <c r="X78"/>
  <c r="X73"/>
  <c r="X72"/>
  <c r="X70"/>
  <c r="X68"/>
  <c r="X67"/>
  <c r="W92" l="1"/>
  <c r="X92" s="1"/>
  <c r="X90"/>
  <c r="X64"/>
  <c r="X65"/>
  <c r="X58"/>
  <c r="X59"/>
  <c r="X56"/>
  <c r="X50"/>
  <c r="X47"/>
  <c r="X48"/>
  <c r="X44"/>
  <c r="X43"/>
  <c r="X16"/>
  <c r="X13"/>
  <c r="X14"/>
  <c r="X11"/>
  <c r="X10"/>
  <c r="X89" l="1"/>
  <c r="X88"/>
  <c r="X87"/>
  <c r="X84"/>
  <c r="X83"/>
  <c r="X82"/>
  <c r="X81"/>
  <c r="X80"/>
  <c r="X77"/>
  <c r="X76"/>
  <c r="X75"/>
  <c r="X74"/>
  <c r="X71"/>
  <c r="X69"/>
  <c r="X66"/>
  <c r="X63"/>
  <c r="X62"/>
  <c r="X61"/>
  <c r="X60"/>
  <c r="X57"/>
  <c r="X55"/>
  <c r="X54"/>
  <c r="X53"/>
  <c r="X52"/>
  <c r="X51"/>
  <c r="X49"/>
  <c r="X46"/>
  <c r="X45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5"/>
  <c r="X12"/>
  <c r="X9"/>
  <c r="X8"/>
</calcChain>
</file>

<file path=xl/sharedStrings.xml><?xml version="1.0" encoding="utf-8"?>
<sst xmlns="http://schemas.openxmlformats.org/spreadsheetml/2006/main" count="394" uniqueCount="97">
  <si>
    <t>комитет финансов Администрации Окуловского муниципального района</t>
  </si>
  <si>
    <t>Исполнение бюджета</t>
  </si>
  <si>
    <t>за период с 01.01.2017г. по 31.03.2017г.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</si>
  <si>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</si>
  <si>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</si>
  <si>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</si>
  <si>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</si>
  <si>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</si>
  <si>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</si>
  <si>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</si>
  <si>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</si>
  <si>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</si>
  <si>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</si>
  <si>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Уточненный лимит БО</t>
  </si>
  <si>
    <t>Финансирование</t>
  </si>
  <si>
    <t>Касс. расход</t>
  </si>
  <si>
    <t>Исполнение лимитов</t>
  </si>
  <si>
    <t xml:space="preserve">    Муниципальная программа "Управление муниципальными финансами Окуловского муниципального района на 2014-2020 годы"</t>
  </si>
  <si>
    <t>000</t>
  </si>
  <si>
    <t>0000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</si>
  <si>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</si>
  <si>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</si>
  <si>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</si>
  <si>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</si>
  <si>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</si>
  <si>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</si>
  <si>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</si>
  <si>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Муниципальная программа "Развитие муниципальной службы в Администрации Окуловского муниципального района на 2015-2020 годы"</t>
  </si>
  <si>
    <t>0200000000</t>
  </si>
  <si>
    <t xml:space="preserve">    Муниципальная программа "Доступная среда" в Окуловском муниципальном районе на 2015-2017 годы</t>
  </si>
  <si>
    <t>0300000000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</si>
  <si>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</si>
  <si>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</si>
  <si>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</si>
  <si>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</si>
  <si>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Муниципальная программа "Профилактика преступлений и иных правонарушений в Окуловском муниципальном районе на 2014-2019 годы"</t>
  </si>
  <si>
    <t>0600000000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</si>
  <si>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</si>
  <si>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</si>
  <si>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Муниципальная программа "Устойчивое развитие сельских территорий Окуловского муниципального района на 2014-2020 годы"</t>
  </si>
  <si>
    <t>0900000000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</si>
  <si>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</si>
  <si>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</si>
  <si>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Муниципальная программа "Обеспечение экономического развития Окуловского муниципального района на 2015-2020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</si>
  <si>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</si>
  <si>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</si>
  <si>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</si>
  <si>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Подпрограмма "Развитие торговли в Окуловском муниципальном районе"</t>
  </si>
  <si>
    <t>1120000000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</si>
  <si>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</si>
  <si>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</si>
  <si>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Подпрограмма «Развитие малого и среднего предпринимательства в монопрофильном образовании поселок Угловка»</t>
  </si>
  <si>
    <t>1140000000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</si>
  <si>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2015-2019 годы"</t>
  </si>
  <si>
    <t>1200000000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</si>
  <si>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</si>
  <si>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</si>
  <si>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</si>
  <si>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</si>
  <si>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</si>
  <si>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</si>
  <si>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</si>
  <si>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</si>
  <si>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Подпрограмма "Патриотическое воспитание населения Окуловского муниципального района"</t>
  </si>
  <si>
    <t>1440000000</t>
  </si>
  <si>
    <t xml:space="preserve">      Подпрограмма "Организация отдыха, оздоровления, занятости детей и подростков в каникулярное время"</t>
  </si>
  <si>
    <t>1460000000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</si>
  <si>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</si>
  <si>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</si>
  <si>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Муниципальная программа  «Водоснабжение в Окуловском муниципальном районе на 2017 – 2019 годы»</t>
  </si>
  <si>
    <t>1500000000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</si>
  <si>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</si>
  <si>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</si>
  <si>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</si>
  <si>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</si>
  <si>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</si>
  <si>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</si>
  <si>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</si>
  <si>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</si>
  <si>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</si>
  <si>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</si>
  <si>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Муниципальная программа "Обеспечение жильем молодых семей в Окуловском муниципальном районе на 2015-2017 годы"</t>
  </si>
  <si>
    <t>1700000000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</si>
  <si>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</si>
  <si>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</si>
  <si>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</si>
  <si>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2100000000</t>
  </si>
  <si>
    <t xml:space="preserve">    Муниципальная программа "Капитальный ремонт муниципального жилищного фонда в Окуловском муниципальном районе на 2015-2019 годы"</t>
  </si>
  <si>
    <t>2300000000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</si>
  <si>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</si>
  <si>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</si>
  <si>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</si>
  <si>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</si>
  <si>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>ВСЕГО РАСХОДОВ:</t>
  </si>
  <si>
    <t>область</t>
  </si>
  <si>
    <t>район</t>
  </si>
  <si>
    <t>федерация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</si>
</sst>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49" fontId="2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10" fontId="4" fillId="3" borderId="2">
      <alignment horizontal="right" vertical="top" shrinkToFit="1"/>
    </xf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4" borderId="1"/>
    <xf numFmtId="0" fontId="2" fillId="4" borderId="3"/>
    <xf numFmtId="0" fontId="2" fillId="4" borderId="4"/>
    <xf numFmtId="49" fontId="2" fillId="0" borderId="2">
      <alignment horizontal="left" vertical="top" wrapText="1" indent="2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4" borderId="4">
      <alignment shrinkToFit="1"/>
    </xf>
    <xf numFmtId="0" fontId="2" fillId="4" borderId="5"/>
    <xf numFmtId="0" fontId="2" fillId="4" borderId="4">
      <alignment horizontal="center"/>
    </xf>
    <xf numFmtId="0" fontId="2" fillId="4" borderId="4">
      <alignment horizontal="left"/>
    </xf>
    <xf numFmtId="0" fontId="2" fillId="4" borderId="5">
      <alignment horizontal="center"/>
    </xf>
    <xf numFmtId="0" fontId="2" fillId="4" borderId="5">
      <alignment horizontal="left"/>
    </xf>
    <xf numFmtId="0" fontId="1" fillId="0" borderId="1"/>
  </cellStyleXfs>
  <cellXfs count="6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4" fillId="0" borderId="2" xfId="7" applyNumberFormat="1" applyProtection="1">
      <alignment vertical="top" wrapText="1"/>
    </xf>
    <xf numFmtId="49" fontId="2" fillId="0" borderId="2" xfId="8" applyNumberFormat="1" applyProtection="1">
      <alignment horizontal="center" vertical="top" shrinkToFit="1"/>
    </xf>
    <xf numFmtId="4" fontId="4" fillId="2" borderId="2" xfId="9" applyNumberFormat="1" applyProtection="1">
      <alignment horizontal="right" vertical="top" shrinkToFit="1"/>
    </xf>
    <xf numFmtId="49" fontId="6" fillId="0" borderId="2" xfId="8" applyNumberFormat="1" applyFont="1" applyProtection="1">
      <alignment horizontal="center" vertical="top" shrinkToFit="1"/>
    </xf>
    <xf numFmtId="0" fontId="2" fillId="0" borderId="2" xfId="7" applyNumberFormat="1" applyFont="1" applyProtection="1">
      <alignment vertical="top" wrapText="1"/>
    </xf>
    <xf numFmtId="49" fontId="2" fillId="0" borderId="2" xfId="8" applyNumberFormat="1" applyFont="1" applyProtection="1">
      <alignment horizontal="center" vertical="top" shrinkToFit="1"/>
    </xf>
    <xf numFmtId="4" fontId="2" fillId="2" borderId="2" xfId="9" applyNumberFormat="1" applyFont="1" applyProtection="1">
      <alignment horizontal="right" vertical="top" shrinkToFit="1"/>
    </xf>
    <xf numFmtId="0" fontId="0" fillId="0" borderId="0" xfId="0" applyFont="1" applyProtection="1">
      <protection locked="0"/>
    </xf>
    <xf numFmtId="49" fontId="7" fillId="5" borderId="6" xfId="32" applyNumberFormat="1" applyFont="1" applyFill="1" applyBorder="1" applyAlignment="1">
      <alignment horizontal="center" vertical="top" shrinkToFit="1"/>
    </xf>
    <xf numFmtId="49" fontId="7" fillId="6" borderId="6" xfId="32" applyNumberFormat="1" applyFont="1" applyFill="1" applyBorder="1" applyAlignment="1">
      <alignment horizontal="center" vertical="top" shrinkToFit="1"/>
    </xf>
    <xf numFmtId="0" fontId="2" fillId="0" borderId="1" xfId="2" applyNumberFormat="1" applyFill="1" applyProtection="1"/>
    <xf numFmtId="0" fontId="3" fillId="0" borderId="1" xfId="3" applyNumberFormat="1" applyFill="1" applyProtection="1">
      <alignment horizontal="center" wrapText="1"/>
    </xf>
    <xf numFmtId="0" fontId="3" fillId="0" borderId="1" xfId="4" applyNumberFormat="1" applyFill="1" applyProtection="1">
      <alignment horizontal="center"/>
    </xf>
    <xf numFmtId="4" fontId="4" fillId="0" borderId="2" xfId="9" applyNumberFormat="1" applyFill="1" applyProtection="1">
      <alignment horizontal="right" vertical="top" shrinkToFit="1"/>
    </xf>
    <xf numFmtId="10" fontId="4" fillId="0" borderId="2" xfId="10" applyNumberFormat="1" applyFill="1" applyProtection="1">
      <alignment horizontal="right" vertical="top" shrinkToFit="1"/>
    </xf>
    <xf numFmtId="4" fontId="2" fillId="0" borderId="2" xfId="9" applyNumberFormat="1" applyFont="1" applyFill="1" applyProtection="1">
      <alignment horizontal="right" vertical="top" shrinkToFit="1"/>
    </xf>
    <xf numFmtId="10" fontId="2" fillId="0" borderId="2" xfId="10" applyNumberFormat="1" applyFont="1" applyFill="1" applyProtection="1">
      <alignment horizontal="right" vertical="top" shrinkToFit="1"/>
    </xf>
    <xf numFmtId="0" fontId="0" fillId="0" borderId="0" xfId="0" applyFill="1" applyProtection="1">
      <protection locked="0"/>
    </xf>
    <xf numFmtId="49" fontId="7" fillId="7" borderId="6" xfId="32" applyNumberFormat="1" applyFont="1" applyFill="1" applyBorder="1" applyAlignment="1">
      <alignment horizontal="center" vertical="top" shrinkToFit="1"/>
    </xf>
    <xf numFmtId="49" fontId="6" fillId="7" borderId="6" xfId="32" applyNumberFormat="1" applyFont="1" applyFill="1" applyBorder="1" applyAlignment="1">
      <alignment horizontal="center" vertical="top" shrinkToFit="1"/>
    </xf>
    <xf numFmtId="49" fontId="6" fillId="5" borderId="6" xfId="32" applyNumberFormat="1" applyFont="1" applyFill="1" applyBorder="1" applyAlignment="1">
      <alignment horizontal="center" vertical="top" shrinkToFit="1"/>
    </xf>
    <xf numFmtId="49" fontId="6" fillId="6" borderId="6" xfId="32" applyNumberFormat="1" applyFont="1" applyFill="1" applyBorder="1" applyAlignment="1">
      <alignment horizontal="center" vertical="top" shrinkToFit="1"/>
    </xf>
    <xf numFmtId="4" fontId="4" fillId="3" borderId="7" xfId="12" applyNumberFormat="1" applyBorder="1" applyProtection="1">
      <alignment horizontal="right" vertical="top" shrinkToFit="1"/>
    </xf>
    <xf numFmtId="4" fontId="4" fillId="0" borderId="7" xfId="12" applyNumberFormat="1" applyFill="1" applyBorder="1" applyProtection="1">
      <alignment horizontal="right" vertical="top" shrinkToFit="1"/>
    </xf>
    <xf numFmtId="10" fontId="4" fillId="0" borderId="7" xfId="13" applyNumberFormat="1" applyFill="1" applyBorder="1" applyProtection="1">
      <alignment horizontal="right" vertical="top" shrinkToFit="1"/>
    </xf>
    <xf numFmtId="0" fontId="0" fillId="0" borderId="6" xfId="0" applyBorder="1" applyProtection="1">
      <protection locked="0"/>
    </xf>
    <xf numFmtId="4" fontId="7" fillId="7" borderId="2" xfId="9" applyNumberFormat="1" applyFont="1" applyFill="1" applyProtection="1">
      <alignment horizontal="right" vertical="top" shrinkToFit="1"/>
    </xf>
    <xf numFmtId="10" fontId="7" fillId="7" borderId="2" xfId="10" applyNumberFormat="1" applyFont="1" applyFill="1" applyProtection="1">
      <alignment horizontal="right" vertical="top" shrinkToFit="1"/>
    </xf>
    <xf numFmtId="4" fontId="2" fillId="7" borderId="2" xfId="9" applyNumberFormat="1" applyFont="1" applyFill="1" applyProtection="1">
      <alignment horizontal="right" vertical="top" shrinkToFit="1"/>
    </xf>
    <xf numFmtId="10" fontId="2" fillId="7" borderId="2" xfId="10" applyNumberFormat="1" applyFont="1" applyFill="1" applyProtection="1">
      <alignment horizontal="right" vertical="top" shrinkToFit="1"/>
    </xf>
    <xf numFmtId="4" fontId="7" fillId="5" borderId="2" xfId="9" applyNumberFormat="1" applyFont="1" applyFill="1" applyProtection="1">
      <alignment horizontal="right" vertical="top" shrinkToFit="1"/>
    </xf>
    <xf numFmtId="10" fontId="7" fillId="5" borderId="2" xfId="10" applyNumberFormat="1" applyFont="1" applyFill="1" applyProtection="1">
      <alignment horizontal="right" vertical="top" shrinkToFit="1"/>
    </xf>
    <xf numFmtId="4" fontId="2" fillId="5" borderId="2" xfId="9" applyNumberFormat="1" applyFont="1" applyFill="1" applyProtection="1">
      <alignment horizontal="right" vertical="top" shrinkToFit="1"/>
    </xf>
    <xf numFmtId="10" fontId="2" fillId="5" borderId="2" xfId="10" applyNumberFormat="1" applyFont="1" applyFill="1" applyProtection="1">
      <alignment horizontal="right" vertical="top" shrinkToFit="1"/>
    </xf>
    <xf numFmtId="4" fontId="2" fillId="6" borderId="2" xfId="9" applyNumberFormat="1" applyFont="1" applyFill="1" applyProtection="1">
      <alignment horizontal="right" vertical="top" shrinkToFit="1"/>
    </xf>
    <xf numFmtId="10" fontId="2" fillId="6" borderId="2" xfId="10" applyNumberFormat="1" applyFont="1" applyFill="1" applyProtection="1">
      <alignment horizontal="right" vertical="top" shrinkToFit="1"/>
    </xf>
    <xf numFmtId="4" fontId="7" fillId="6" borderId="2" xfId="9" applyNumberFormat="1" applyFont="1" applyFill="1" applyProtection="1">
      <alignment horizontal="right" vertical="top" shrinkToFit="1"/>
    </xf>
    <xf numFmtId="10" fontId="7" fillId="6" borderId="2" xfId="10" applyNumberFormat="1" applyFont="1" applyFill="1" applyProtection="1">
      <alignment horizontal="right" vertical="top" shrinkToFit="1"/>
    </xf>
    <xf numFmtId="4" fontId="6" fillId="7" borderId="2" xfId="9" applyNumberFormat="1" applyFont="1" applyFill="1" applyProtection="1">
      <alignment horizontal="right" vertical="top" shrinkToFit="1"/>
    </xf>
    <xf numFmtId="10" fontId="6" fillId="7" borderId="2" xfId="10" applyNumberFormat="1" applyFon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10" fontId="6" fillId="5" borderId="2" xfId="10" applyNumberFormat="1" applyFont="1" applyFill="1" applyProtection="1">
      <alignment horizontal="right" vertical="top" shrinkToFit="1"/>
    </xf>
    <xf numFmtId="4" fontId="6" fillId="6" borderId="2" xfId="9" applyNumberFormat="1" applyFont="1" applyFill="1" applyProtection="1">
      <alignment horizontal="right" vertical="top" shrinkToFit="1"/>
    </xf>
    <xf numFmtId="10" fontId="6" fillId="6" borderId="2" xfId="10" applyNumberFormat="1" applyFont="1" applyFill="1" applyProtection="1">
      <alignment horizontal="right" vertical="top" shrinkToFit="1"/>
    </xf>
    <xf numFmtId="0" fontId="2" fillId="0" borderId="1" xfId="1" applyNumberFormat="1" applyBorder="1" applyProtection="1">
      <alignment wrapText="1"/>
    </xf>
    <xf numFmtId="0" fontId="2" fillId="0" borderId="1" xfId="1" applyBorder="1" applyProtection="1">
      <alignment wrapText="1"/>
      <protection locked="0"/>
    </xf>
    <xf numFmtId="0" fontId="2" fillId="0" borderId="2" xfId="6" applyNumberFormat="1" applyBorder="1" applyProtection="1">
      <alignment horizontal="center" vertical="center" wrapText="1"/>
    </xf>
    <xf numFmtId="0" fontId="2" fillId="0" borderId="2" xfId="6" applyBorder="1" applyProtection="1">
      <alignment horizontal="center" vertical="center" wrapText="1"/>
      <protection locked="0"/>
    </xf>
    <xf numFmtId="0" fontId="3" fillId="0" borderId="1" xfId="3" applyNumberFormat="1" applyBorder="1" applyProtection="1">
      <alignment horizontal="center" wrapText="1"/>
    </xf>
    <xf numFmtId="0" fontId="3" fillId="0" borderId="1" xfId="3" applyBorder="1" applyProtection="1">
      <alignment horizontal="center" wrapText="1"/>
      <protection locked="0"/>
    </xf>
    <xf numFmtId="0" fontId="3" fillId="0" borderId="1" xfId="4" applyNumberFormat="1" applyBorder="1" applyProtection="1">
      <alignment horizontal="center"/>
    </xf>
    <xf numFmtId="0" fontId="3" fillId="0" borderId="1" xfId="4" applyBorder="1" applyProtection="1">
      <alignment horizontal="center"/>
      <protection locked="0"/>
    </xf>
    <xf numFmtId="0" fontId="2" fillId="0" borderId="1" xfId="5" applyNumberFormat="1" applyBorder="1" applyProtection="1">
      <alignment horizontal="right"/>
    </xf>
    <xf numFmtId="0" fontId="2" fillId="0" borderId="1" xfId="5" applyBorder="1" applyProtection="1">
      <alignment horizontal="right"/>
      <protection locked="0"/>
    </xf>
    <xf numFmtId="0" fontId="4" fillId="0" borderId="7" xfId="11" applyNumberFormat="1" applyBorder="1" applyProtection="1">
      <alignment horizontal="left"/>
    </xf>
    <xf numFmtId="0" fontId="4" fillId="0" borderId="7" xfId="11" applyBorder="1" applyProtection="1">
      <alignment horizontal="left"/>
      <protection locked="0"/>
    </xf>
    <xf numFmtId="0" fontId="2" fillId="0" borderId="2" xfId="6" applyNumberFormat="1" applyFill="1" applyBorder="1" applyProtection="1">
      <alignment horizontal="center" vertical="center" wrapText="1"/>
    </xf>
    <xf numFmtId="0" fontId="2" fillId="0" borderId="2" xfId="6" applyFill="1" applyBorder="1" applyProtection="1">
      <alignment horizontal="center" vertical="center" wrapText="1"/>
      <protection locked="0"/>
    </xf>
  </cellXfs>
  <cellStyles count="33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  <cellStyle name="Обычный 6" xfId="32"/>
  </cellStyles>
  <dxfs count="0"/>
  <tableStyles count="0"/>
  <colors>
    <mruColors>
      <color rgb="FF00FFFF"/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topLeftCell="A76" workbookViewId="0">
      <selection activeCell="AB80" sqref="AB80"/>
    </sheetView>
  </sheetViews>
  <sheetFormatPr defaultRowHeight="15" outlineLevelRow="2"/>
  <cols>
    <col min="1" max="1" width="39.85546875" style="1" customWidth="1"/>
    <col min="2" max="3" width="7.7109375" style="1" hidden="1" customWidth="1"/>
    <col min="4" max="4" width="11.28515625" style="1" bestFit="1" customWidth="1"/>
    <col min="5" max="5" width="0.28515625" style="1" hidden="1" customWidth="1"/>
    <col min="6" max="6" width="9.5703125" style="1" hidden="1" customWidth="1"/>
    <col min="7" max="8" width="11.140625" style="1" hidden="1" customWidth="1"/>
    <col min="9" max="20" width="9.140625" style="1" hidden="1" customWidth="1"/>
    <col min="21" max="23" width="13.85546875" style="20" bestFit="1" customWidth="1"/>
    <col min="24" max="24" width="11.7109375" style="20" customWidth="1"/>
    <col min="25" max="16384" width="9.140625" style="1"/>
  </cols>
  <sheetData>
    <row r="1" spans="1:24" ht="1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2"/>
      <c r="P1" s="2"/>
      <c r="Q1" s="2"/>
      <c r="R1" s="2"/>
      <c r="S1" s="2"/>
      <c r="T1" s="2"/>
      <c r="U1" s="13"/>
      <c r="V1" s="13"/>
      <c r="W1" s="13"/>
      <c r="X1" s="13"/>
    </row>
    <row r="2" spans="1:24" ht="15.2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"/>
      <c r="O2" s="2"/>
      <c r="P2" s="2"/>
      <c r="Q2" s="2"/>
      <c r="R2" s="2"/>
      <c r="S2" s="2"/>
      <c r="T2" s="2"/>
      <c r="U2" s="13"/>
      <c r="V2" s="13"/>
      <c r="W2" s="13"/>
      <c r="X2" s="13"/>
    </row>
    <row r="3" spans="1:24" ht="17.45" customHeigh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14"/>
    </row>
    <row r="4" spans="1:24" ht="15.75" customHeight="1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5"/>
    </row>
    <row r="5" spans="1:24" ht="12.75" customHeight="1">
      <c r="A5" s="55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26.25" customHeight="1">
      <c r="A6" s="49" t="s">
        <v>4</v>
      </c>
      <c r="B6" s="49" t="s">
        <v>5</v>
      </c>
      <c r="C6" s="49" t="s">
        <v>6</v>
      </c>
      <c r="D6" s="49" t="s">
        <v>7</v>
      </c>
      <c r="E6" s="49" t="s">
        <v>8</v>
      </c>
      <c r="F6" s="49" t="s">
        <v>9</v>
      </c>
      <c r="G6" s="49" t="s">
        <v>10</v>
      </c>
      <c r="H6" s="49" t="s">
        <v>11</v>
      </c>
      <c r="I6" s="49" t="s">
        <v>12</v>
      </c>
      <c r="J6" s="49" t="s">
        <v>12</v>
      </c>
      <c r="K6" s="49" t="s">
        <v>12</v>
      </c>
      <c r="L6" s="49" t="s">
        <v>12</v>
      </c>
      <c r="M6" s="49" t="s">
        <v>12</v>
      </c>
      <c r="N6" s="49" t="s">
        <v>12</v>
      </c>
      <c r="O6" s="49" t="s">
        <v>12</v>
      </c>
      <c r="P6" s="49" t="s">
        <v>12</v>
      </c>
      <c r="Q6" s="49" t="s">
        <v>12</v>
      </c>
      <c r="R6" s="49" t="s">
        <v>12</v>
      </c>
      <c r="S6" s="49" t="s">
        <v>12</v>
      </c>
      <c r="T6" s="49" t="s">
        <v>12</v>
      </c>
      <c r="U6" s="59" t="s">
        <v>13</v>
      </c>
      <c r="V6" s="59" t="s">
        <v>14</v>
      </c>
      <c r="W6" s="59" t="s">
        <v>15</v>
      </c>
      <c r="X6" s="59" t="s">
        <v>16</v>
      </c>
    </row>
    <row r="7" spans="1:24" ht="1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</row>
    <row r="8" spans="1:24" ht="63.75">
      <c r="A8" s="3" t="s">
        <v>17</v>
      </c>
      <c r="B8" s="4" t="s">
        <v>18</v>
      </c>
      <c r="C8" s="4" t="s">
        <v>19</v>
      </c>
      <c r="D8" s="6" t="s">
        <v>20</v>
      </c>
      <c r="E8" s="4" t="s">
        <v>18</v>
      </c>
      <c r="F8" s="4" t="s">
        <v>18</v>
      </c>
      <c r="G8" s="4"/>
      <c r="H8" s="4"/>
      <c r="I8" s="4"/>
      <c r="J8" s="4"/>
      <c r="K8" s="4"/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6">
        <v>36657700</v>
      </c>
      <c r="V8" s="16">
        <v>8161435</v>
      </c>
      <c r="W8" s="16">
        <v>8134287.6299999999</v>
      </c>
      <c r="X8" s="17">
        <f>W8/U8*100%</f>
        <v>0.22189847235369375</v>
      </c>
    </row>
    <row r="9" spans="1:24" s="10" customFormat="1" ht="63.75" customHeight="1" outlineLevel="1">
      <c r="A9" s="7" t="s">
        <v>21</v>
      </c>
      <c r="B9" s="8" t="s">
        <v>18</v>
      </c>
      <c r="C9" s="8" t="s">
        <v>19</v>
      </c>
      <c r="D9" s="8" t="s">
        <v>22</v>
      </c>
      <c r="E9" s="8" t="s">
        <v>18</v>
      </c>
      <c r="F9" s="8" t="s">
        <v>18</v>
      </c>
      <c r="G9" s="8"/>
      <c r="H9" s="8"/>
      <c r="I9" s="8"/>
      <c r="J9" s="8"/>
      <c r="K9" s="8"/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8">
        <v>6349400</v>
      </c>
      <c r="V9" s="18">
        <v>1386510</v>
      </c>
      <c r="W9" s="18">
        <v>1359362.63</v>
      </c>
      <c r="X9" s="19">
        <f>W9/U9*100%</f>
        <v>0.21409308438592622</v>
      </c>
    </row>
    <row r="10" spans="1:24" s="10" customFormat="1" outlineLevel="1">
      <c r="A10" s="7"/>
      <c r="B10" s="8"/>
      <c r="C10" s="8"/>
      <c r="D10" s="11" t="s">
        <v>94</v>
      </c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35">
        <v>30500</v>
      </c>
      <c r="V10" s="35">
        <v>0</v>
      </c>
      <c r="W10" s="35">
        <v>0</v>
      </c>
      <c r="X10" s="36">
        <f>W10/U10*100%</f>
        <v>0</v>
      </c>
    </row>
    <row r="11" spans="1:24" s="10" customFormat="1" outlineLevel="1">
      <c r="A11" s="7"/>
      <c r="B11" s="8"/>
      <c r="C11" s="8"/>
      <c r="D11" s="12" t="s">
        <v>95</v>
      </c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37">
        <v>6318900</v>
      </c>
      <c r="V11" s="37">
        <v>1386510</v>
      </c>
      <c r="W11" s="37">
        <v>1359362.63</v>
      </c>
      <c r="X11" s="38">
        <f>W11/U11*100%</f>
        <v>0.21512646663185045</v>
      </c>
    </row>
    <row r="12" spans="1:24" s="10" customFormat="1" ht="38.25" customHeight="1" outlineLevel="1">
      <c r="A12" s="7" t="s">
        <v>23</v>
      </c>
      <c r="B12" s="8" t="s">
        <v>18</v>
      </c>
      <c r="C12" s="8" t="s">
        <v>19</v>
      </c>
      <c r="D12" s="8" t="s">
        <v>24</v>
      </c>
      <c r="E12" s="8" t="s">
        <v>18</v>
      </c>
      <c r="F12" s="8" t="s">
        <v>18</v>
      </c>
      <c r="G12" s="8"/>
      <c r="H12" s="8"/>
      <c r="I12" s="8"/>
      <c r="J12" s="8"/>
      <c r="K12" s="8"/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8">
        <v>30250300</v>
      </c>
      <c r="V12" s="18">
        <v>6774925</v>
      </c>
      <c r="W12" s="18">
        <v>6774925</v>
      </c>
      <c r="X12" s="19">
        <f>W12/U12*100%</f>
        <v>0.22396224169677656</v>
      </c>
    </row>
    <row r="13" spans="1:24" s="10" customFormat="1" outlineLevel="1">
      <c r="A13" s="7"/>
      <c r="B13" s="8"/>
      <c r="C13" s="8"/>
      <c r="D13" s="21" t="s">
        <v>96</v>
      </c>
      <c r="E13" s="8"/>
      <c r="F13" s="8"/>
      <c r="G13" s="8"/>
      <c r="H13" s="8"/>
      <c r="I13" s="8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31">
        <v>734600</v>
      </c>
      <c r="V13" s="31">
        <v>183625</v>
      </c>
      <c r="W13" s="31">
        <v>183625</v>
      </c>
      <c r="X13" s="32">
        <f t="shared" ref="X13:X14" si="0">W13/U13*100%</f>
        <v>0.24996596787367276</v>
      </c>
    </row>
    <row r="14" spans="1:24" s="10" customFormat="1" outlineLevel="1">
      <c r="A14" s="7"/>
      <c r="B14" s="8"/>
      <c r="C14" s="8"/>
      <c r="D14" s="11" t="s">
        <v>94</v>
      </c>
      <c r="E14" s="8"/>
      <c r="F14" s="8"/>
      <c r="G14" s="8"/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35">
        <v>29515700</v>
      </c>
      <c r="V14" s="35">
        <v>6591300</v>
      </c>
      <c r="W14" s="35">
        <v>6591300</v>
      </c>
      <c r="X14" s="36">
        <f t="shared" si="0"/>
        <v>0.22331504927885837</v>
      </c>
    </row>
    <row r="15" spans="1:24" s="10" customFormat="1" ht="53.25" customHeight="1" outlineLevel="1">
      <c r="A15" s="7" t="s">
        <v>25</v>
      </c>
      <c r="B15" s="8" t="s">
        <v>18</v>
      </c>
      <c r="C15" s="8" t="s">
        <v>19</v>
      </c>
      <c r="D15" s="8" t="s">
        <v>26</v>
      </c>
      <c r="E15" s="8" t="s">
        <v>18</v>
      </c>
      <c r="F15" s="8" t="s">
        <v>18</v>
      </c>
      <c r="G15" s="8"/>
      <c r="H15" s="8"/>
      <c r="I15" s="8"/>
      <c r="J15" s="8"/>
      <c r="K15" s="8"/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8">
        <v>58000</v>
      </c>
      <c r="V15" s="18">
        <v>0</v>
      </c>
      <c r="W15" s="18">
        <v>0</v>
      </c>
      <c r="X15" s="19">
        <f t="shared" ref="X15:X46" si="1">W15/U15*100%</f>
        <v>0</v>
      </c>
    </row>
    <row r="16" spans="1:24" outlineLevel="2">
      <c r="A16" s="3"/>
      <c r="B16" s="4" t="s">
        <v>18</v>
      </c>
      <c r="C16" s="4" t="s">
        <v>19</v>
      </c>
      <c r="D16" s="12" t="s">
        <v>95</v>
      </c>
      <c r="E16" s="4" t="s">
        <v>18</v>
      </c>
      <c r="F16" s="4" t="s">
        <v>18</v>
      </c>
      <c r="G16" s="4"/>
      <c r="H16" s="4"/>
      <c r="I16" s="4"/>
      <c r="J16" s="4"/>
      <c r="K16" s="4"/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37">
        <v>58000</v>
      </c>
      <c r="V16" s="37">
        <v>0</v>
      </c>
      <c r="W16" s="37">
        <v>0</v>
      </c>
      <c r="X16" s="38">
        <f t="shared" si="1"/>
        <v>0</v>
      </c>
    </row>
    <row r="17" spans="1:24" ht="63.75">
      <c r="A17" s="3" t="s">
        <v>27</v>
      </c>
      <c r="B17" s="4" t="s">
        <v>18</v>
      </c>
      <c r="C17" s="4" t="s">
        <v>19</v>
      </c>
      <c r="D17" s="6" t="s">
        <v>28</v>
      </c>
      <c r="E17" s="4" t="s">
        <v>18</v>
      </c>
      <c r="F17" s="4" t="s">
        <v>18</v>
      </c>
      <c r="G17" s="4"/>
      <c r="H17" s="4"/>
      <c r="I17" s="4"/>
      <c r="J17" s="4"/>
      <c r="K17" s="4"/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16">
        <v>25000</v>
      </c>
      <c r="V17" s="16">
        <v>7100</v>
      </c>
      <c r="W17" s="16">
        <v>2400</v>
      </c>
      <c r="X17" s="17">
        <f t="shared" si="1"/>
        <v>9.6000000000000002E-2</v>
      </c>
    </row>
    <row r="18" spans="1:24" s="10" customFormat="1" outlineLevel="1">
      <c r="A18" s="7"/>
      <c r="B18" s="8" t="s">
        <v>18</v>
      </c>
      <c r="C18" s="8" t="s">
        <v>19</v>
      </c>
      <c r="D18" s="12" t="s">
        <v>95</v>
      </c>
      <c r="E18" s="8" t="s">
        <v>18</v>
      </c>
      <c r="F18" s="8" t="s">
        <v>18</v>
      </c>
      <c r="G18" s="8"/>
      <c r="H18" s="8"/>
      <c r="I18" s="8"/>
      <c r="J18" s="8"/>
      <c r="K18" s="8"/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7">
        <v>25000</v>
      </c>
      <c r="V18" s="37">
        <v>7100</v>
      </c>
      <c r="W18" s="37">
        <v>2400</v>
      </c>
      <c r="X18" s="38">
        <f t="shared" si="1"/>
        <v>9.6000000000000002E-2</v>
      </c>
    </row>
    <row r="19" spans="1:24" ht="51">
      <c r="A19" s="3" t="s">
        <v>29</v>
      </c>
      <c r="B19" s="4" t="s">
        <v>18</v>
      </c>
      <c r="C19" s="4" t="s">
        <v>19</v>
      </c>
      <c r="D19" s="6" t="s">
        <v>30</v>
      </c>
      <c r="E19" s="4" t="s">
        <v>18</v>
      </c>
      <c r="F19" s="4" t="s">
        <v>18</v>
      </c>
      <c r="G19" s="4"/>
      <c r="H19" s="4"/>
      <c r="I19" s="4"/>
      <c r="J19" s="4"/>
      <c r="K19" s="4"/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16">
        <v>100000</v>
      </c>
      <c r="V19" s="16">
        <v>0</v>
      </c>
      <c r="W19" s="16">
        <v>0</v>
      </c>
      <c r="X19" s="17">
        <f t="shared" si="1"/>
        <v>0</v>
      </c>
    </row>
    <row r="20" spans="1:24" s="10" customFormat="1" outlineLevel="1">
      <c r="A20" s="7"/>
      <c r="B20" s="8" t="s">
        <v>18</v>
      </c>
      <c r="C20" s="8" t="s">
        <v>19</v>
      </c>
      <c r="D20" s="12" t="s">
        <v>95</v>
      </c>
      <c r="E20" s="8" t="s">
        <v>18</v>
      </c>
      <c r="F20" s="8" t="s">
        <v>18</v>
      </c>
      <c r="G20" s="8"/>
      <c r="H20" s="8"/>
      <c r="I20" s="8"/>
      <c r="J20" s="8"/>
      <c r="K20" s="8"/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7">
        <v>100000</v>
      </c>
      <c r="V20" s="37">
        <v>0</v>
      </c>
      <c r="W20" s="37">
        <v>0</v>
      </c>
      <c r="X20" s="38">
        <f t="shared" si="1"/>
        <v>0</v>
      </c>
    </row>
    <row r="21" spans="1:24" ht="51">
      <c r="A21" s="3" t="s">
        <v>31</v>
      </c>
      <c r="B21" s="4" t="s">
        <v>18</v>
      </c>
      <c r="C21" s="4" t="s">
        <v>19</v>
      </c>
      <c r="D21" s="6" t="s">
        <v>32</v>
      </c>
      <c r="E21" s="4" t="s">
        <v>18</v>
      </c>
      <c r="F21" s="4" t="s">
        <v>18</v>
      </c>
      <c r="G21" s="4"/>
      <c r="H21" s="4"/>
      <c r="I21" s="4"/>
      <c r="J21" s="4"/>
      <c r="K21" s="4"/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16">
        <v>45000</v>
      </c>
      <c r="V21" s="16">
        <v>0</v>
      </c>
      <c r="W21" s="16">
        <v>0</v>
      </c>
      <c r="X21" s="17">
        <f t="shared" si="1"/>
        <v>0</v>
      </c>
    </row>
    <row r="22" spans="1:24" s="10" customFormat="1" outlineLevel="1">
      <c r="A22" s="7"/>
      <c r="B22" s="8" t="s">
        <v>18</v>
      </c>
      <c r="C22" s="8" t="s">
        <v>19</v>
      </c>
      <c r="D22" s="12" t="s">
        <v>95</v>
      </c>
      <c r="E22" s="8" t="s">
        <v>18</v>
      </c>
      <c r="F22" s="8" t="s">
        <v>18</v>
      </c>
      <c r="G22" s="8"/>
      <c r="H22" s="8"/>
      <c r="I22" s="8"/>
      <c r="J22" s="8"/>
      <c r="K22" s="8"/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7">
        <v>45000</v>
      </c>
      <c r="V22" s="37">
        <v>0</v>
      </c>
      <c r="W22" s="37">
        <v>0</v>
      </c>
      <c r="X22" s="38">
        <f t="shared" si="1"/>
        <v>0</v>
      </c>
    </row>
    <row r="23" spans="1:24" ht="76.5">
      <c r="A23" s="3" t="s">
        <v>33</v>
      </c>
      <c r="B23" s="4" t="s">
        <v>18</v>
      </c>
      <c r="C23" s="4" t="s">
        <v>19</v>
      </c>
      <c r="D23" s="6" t="s">
        <v>34</v>
      </c>
      <c r="E23" s="4" t="s">
        <v>18</v>
      </c>
      <c r="F23" s="4" t="s">
        <v>18</v>
      </c>
      <c r="G23" s="4"/>
      <c r="H23" s="4"/>
      <c r="I23" s="4"/>
      <c r="J23" s="4"/>
      <c r="K23" s="4"/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16">
        <v>212500</v>
      </c>
      <c r="V23" s="16">
        <v>18390</v>
      </c>
      <c r="W23" s="16">
        <v>18390</v>
      </c>
      <c r="X23" s="17">
        <f t="shared" si="1"/>
        <v>8.6541176470588232E-2</v>
      </c>
    </row>
    <row r="24" spans="1:24" s="10" customFormat="1" outlineLevel="1">
      <c r="A24" s="7"/>
      <c r="B24" s="8" t="s">
        <v>18</v>
      </c>
      <c r="C24" s="8" t="s">
        <v>19</v>
      </c>
      <c r="D24" s="12" t="s">
        <v>95</v>
      </c>
      <c r="E24" s="8" t="s">
        <v>18</v>
      </c>
      <c r="F24" s="8" t="s">
        <v>18</v>
      </c>
      <c r="G24" s="8"/>
      <c r="H24" s="8"/>
      <c r="I24" s="8"/>
      <c r="J24" s="8"/>
      <c r="K24" s="8"/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37">
        <v>212500</v>
      </c>
      <c r="V24" s="37">
        <v>18390</v>
      </c>
      <c r="W24" s="37">
        <v>18390</v>
      </c>
      <c r="X24" s="38">
        <f t="shared" si="1"/>
        <v>8.6541176470588232E-2</v>
      </c>
    </row>
    <row r="25" spans="1:24" ht="63.75">
      <c r="A25" s="3" t="s">
        <v>35</v>
      </c>
      <c r="B25" s="4" t="s">
        <v>18</v>
      </c>
      <c r="C25" s="4" t="s">
        <v>19</v>
      </c>
      <c r="D25" s="6" t="s">
        <v>36</v>
      </c>
      <c r="E25" s="4" t="s">
        <v>18</v>
      </c>
      <c r="F25" s="4" t="s">
        <v>18</v>
      </c>
      <c r="G25" s="4"/>
      <c r="H25" s="4"/>
      <c r="I25" s="4"/>
      <c r="J25" s="4"/>
      <c r="K25" s="4"/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16">
        <v>150000</v>
      </c>
      <c r="V25" s="16">
        <v>0</v>
      </c>
      <c r="W25" s="16">
        <v>0</v>
      </c>
      <c r="X25" s="17">
        <f t="shared" si="1"/>
        <v>0</v>
      </c>
    </row>
    <row r="26" spans="1:24" s="10" customFormat="1" outlineLevel="1">
      <c r="A26" s="7"/>
      <c r="B26" s="8" t="s">
        <v>18</v>
      </c>
      <c r="C26" s="8" t="s">
        <v>19</v>
      </c>
      <c r="D26" s="12" t="s">
        <v>95</v>
      </c>
      <c r="E26" s="8" t="s">
        <v>18</v>
      </c>
      <c r="F26" s="8" t="s">
        <v>18</v>
      </c>
      <c r="G26" s="8"/>
      <c r="H26" s="8"/>
      <c r="I26" s="8"/>
      <c r="J26" s="8"/>
      <c r="K26" s="8"/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37">
        <v>150000</v>
      </c>
      <c r="V26" s="37">
        <v>0</v>
      </c>
      <c r="W26" s="37">
        <v>0</v>
      </c>
      <c r="X26" s="38">
        <f t="shared" si="1"/>
        <v>0</v>
      </c>
    </row>
    <row r="27" spans="1:24" ht="51">
      <c r="A27" s="3" t="s">
        <v>37</v>
      </c>
      <c r="B27" s="4" t="s">
        <v>18</v>
      </c>
      <c r="C27" s="4" t="s">
        <v>19</v>
      </c>
      <c r="D27" s="6" t="s">
        <v>38</v>
      </c>
      <c r="E27" s="4" t="s">
        <v>18</v>
      </c>
      <c r="F27" s="4" t="s">
        <v>18</v>
      </c>
      <c r="G27" s="4"/>
      <c r="H27" s="4"/>
      <c r="I27" s="4"/>
      <c r="J27" s="4"/>
      <c r="K27" s="4"/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6">
        <v>10000</v>
      </c>
      <c r="V27" s="16">
        <v>0</v>
      </c>
      <c r="W27" s="16">
        <v>0</v>
      </c>
      <c r="X27" s="17">
        <f t="shared" si="1"/>
        <v>0</v>
      </c>
    </row>
    <row r="28" spans="1:24" s="10" customFormat="1" outlineLevel="1">
      <c r="A28" s="7"/>
      <c r="B28" s="8" t="s">
        <v>18</v>
      </c>
      <c r="C28" s="8" t="s">
        <v>19</v>
      </c>
      <c r="D28" s="12" t="s">
        <v>95</v>
      </c>
      <c r="E28" s="8" t="s">
        <v>18</v>
      </c>
      <c r="F28" s="8" t="s">
        <v>18</v>
      </c>
      <c r="G28" s="8"/>
      <c r="H28" s="8"/>
      <c r="I28" s="8"/>
      <c r="J28" s="8"/>
      <c r="K28" s="8"/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37">
        <v>10000</v>
      </c>
      <c r="V28" s="37">
        <v>0</v>
      </c>
      <c r="W28" s="37">
        <v>0</v>
      </c>
      <c r="X28" s="38">
        <f t="shared" si="1"/>
        <v>0</v>
      </c>
    </row>
    <row r="29" spans="1:24" ht="63.75">
      <c r="A29" s="3" t="s">
        <v>39</v>
      </c>
      <c r="B29" s="4" t="s">
        <v>18</v>
      </c>
      <c r="C29" s="4" t="s">
        <v>19</v>
      </c>
      <c r="D29" s="6" t="s">
        <v>40</v>
      </c>
      <c r="E29" s="4" t="s">
        <v>18</v>
      </c>
      <c r="F29" s="4" t="s">
        <v>18</v>
      </c>
      <c r="G29" s="4"/>
      <c r="H29" s="4"/>
      <c r="I29" s="4"/>
      <c r="J29" s="4"/>
      <c r="K29" s="4"/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16">
        <v>69000</v>
      </c>
      <c r="V29" s="16">
        <v>0</v>
      </c>
      <c r="W29" s="16">
        <v>0</v>
      </c>
      <c r="X29" s="17">
        <f t="shared" si="1"/>
        <v>0</v>
      </c>
    </row>
    <row r="30" spans="1:24" s="10" customFormat="1" outlineLevel="1">
      <c r="A30" s="7"/>
      <c r="B30" s="8" t="s">
        <v>18</v>
      </c>
      <c r="C30" s="8" t="s">
        <v>19</v>
      </c>
      <c r="D30" s="11" t="s">
        <v>94</v>
      </c>
      <c r="E30" s="8" t="s">
        <v>18</v>
      </c>
      <c r="F30" s="8" t="s">
        <v>18</v>
      </c>
      <c r="G30" s="8"/>
      <c r="H30" s="8"/>
      <c r="I30" s="8"/>
      <c r="J30" s="8"/>
      <c r="K30" s="8"/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35">
        <v>69000</v>
      </c>
      <c r="V30" s="35">
        <v>0</v>
      </c>
      <c r="W30" s="35">
        <v>0</v>
      </c>
      <c r="X30" s="36">
        <f t="shared" si="1"/>
        <v>0</v>
      </c>
    </row>
    <row r="31" spans="1:24" ht="63.75">
      <c r="A31" s="3" t="s">
        <v>41</v>
      </c>
      <c r="B31" s="4" t="s">
        <v>18</v>
      </c>
      <c r="C31" s="4" t="s">
        <v>19</v>
      </c>
      <c r="D31" s="6" t="s">
        <v>42</v>
      </c>
      <c r="E31" s="4" t="s">
        <v>18</v>
      </c>
      <c r="F31" s="4" t="s">
        <v>18</v>
      </c>
      <c r="G31" s="4"/>
      <c r="H31" s="4"/>
      <c r="I31" s="4"/>
      <c r="J31" s="4"/>
      <c r="K31" s="4"/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16">
        <v>400000</v>
      </c>
      <c r="V31" s="16">
        <v>22729</v>
      </c>
      <c r="W31" s="16">
        <v>22728.55</v>
      </c>
      <c r="X31" s="17">
        <f t="shared" si="1"/>
        <v>5.6821375E-2</v>
      </c>
    </row>
    <row r="32" spans="1:24" s="10" customFormat="1" outlineLevel="1">
      <c r="A32" s="7"/>
      <c r="B32" s="8" t="s">
        <v>18</v>
      </c>
      <c r="C32" s="8" t="s">
        <v>19</v>
      </c>
      <c r="D32" s="12" t="s">
        <v>95</v>
      </c>
      <c r="E32" s="8" t="s">
        <v>18</v>
      </c>
      <c r="F32" s="8" t="s">
        <v>18</v>
      </c>
      <c r="G32" s="8"/>
      <c r="H32" s="8"/>
      <c r="I32" s="8"/>
      <c r="J32" s="8"/>
      <c r="K32" s="8"/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37">
        <v>400000</v>
      </c>
      <c r="V32" s="37">
        <v>22729</v>
      </c>
      <c r="W32" s="37">
        <v>22728.55</v>
      </c>
      <c r="X32" s="38">
        <f t="shared" si="1"/>
        <v>5.6821375E-2</v>
      </c>
    </row>
    <row r="33" spans="1:24" ht="51">
      <c r="A33" s="3" t="s">
        <v>43</v>
      </c>
      <c r="B33" s="4" t="s">
        <v>18</v>
      </c>
      <c r="C33" s="4" t="s">
        <v>19</v>
      </c>
      <c r="D33" s="6" t="s">
        <v>44</v>
      </c>
      <c r="E33" s="4" t="s">
        <v>18</v>
      </c>
      <c r="F33" s="4" t="s">
        <v>18</v>
      </c>
      <c r="G33" s="4"/>
      <c r="H33" s="4"/>
      <c r="I33" s="4"/>
      <c r="J33" s="4"/>
      <c r="K33" s="4"/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16">
        <v>340000</v>
      </c>
      <c r="V33" s="16">
        <v>0</v>
      </c>
      <c r="W33" s="16">
        <v>0</v>
      </c>
      <c r="X33" s="17">
        <f t="shared" si="1"/>
        <v>0</v>
      </c>
    </row>
    <row r="34" spans="1:24" s="10" customFormat="1" ht="38.25" outlineLevel="1">
      <c r="A34" s="7" t="s">
        <v>45</v>
      </c>
      <c r="B34" s="8" t="s">
        <v>18</v>
      </c>
      <c r="C34" s="8" t="s">
        <v>19</v>
      </c>
      <c r="D34" s="8" t="s">
        <v>46</v>
      </c>
      <c r="E34" s="8" t="s">
        <v>18</v>
      </c>
      <c r="F34" s="8" t="s">
        <v>18</v>
      </c>
      <c r="G34" s="8"/>
      <c r="H34" s="8"/>
      <c r="I34" s="8"/>
      <c r="J34" s="8"/>
      <c r="K34" s="8"/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8">
        <v>40000</v>
      </c>
      <c r="V34" s="18">
        <v>0</v>
      </c>
      <c r="W34" s="18">
        <v>0</v>
      </c>
      <c r="X34" s="19">
        <f t="shared" si="1"/>
        <v>0</v>
      </c>
    </row>
    <row r="35" spans="1:24" s="10" customFormat="1" outlineLevel="2">
      <c r="A35" s="7"/>
      <c r="B35" s="8" t="s">
        <v>18</v>
      </c>
      <c r="C35" s="8" t="s">
        <v>19</v>
      </c>
      <c r="D35" s="12" t="s">
        <v>95</v>
      </c>
      <c r="E35" s="8" t="s">
        <v>18</v>
      </c>
      <c r="F35" s="8" t="s">
        <v>18</v>
      </c>
      <c r="G35" s="8"/>
      <c r="H35" s="8"/>
      <c r="I35" s="8"/>
      <c r="J35" s="8"/>
      <c r="K35" s="8"/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7">
        <v>40000</v>
      </c>
      <c r="V35" s="37">
        <v>0</v>
      </c>
      <c r="W35" s="37">
        <v>0</v>
      </c>
      <c r="X35" s="38">
        <f t="shared" si="1"/>
        <v>0</v>
      </c>
    </row>
    <row r="36" spans="1:24" s="10" customFormat="1" ht="28.5" customHeight="1" outlineLevel="1">
      <c r="A36" s="7" t="s">
        <v>47</v>
      </c>
      <c r="B36" s="8" t="s">
        <v>18</v>
      </c>
      <c r="C36" s="8" t="s">
        <v>19</v>
      </c>
      <c r="D36" s="8" t="s">
        <v>48</v>
      </c>
      <c r="E36" s="8" t="s">
        <v>18</v>
      </c>
      <c r="F36" s="8" t="s">
        <v>18</v>
      </c>
      <c r="G36" s="8"/>
      <c r="H36" s="8"/>
      <c r="I36" s="8"/>
      <c r="J36" s="8"/>
      <c r="K36" s="8"/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18">
        <v>20000</v>
      </c>
      <c r="V36" s="18">
        <v>0</v>
      </c>
      <c r="W36" s="18">
        <v>0</v>
      </c>
      <c r="X36" s="19">
        <f t="shared" si="1"/>
        <v>0</v>
      </c>
    </row>
    <row r="37" spans="1:24" s="10" customFormat="1" outlineLevel="2">
      <c r="A37" s="7"/>
      <c r="B37" s="8" t="s">
        <v>18</v>
      </c>
      <c r="C37" s="8" t="s">
        <v>19</v>
      </c>
      <c r="D37" s="12" t="s">
        <v>95</v>
      </c>
      <c r="E37" s="8" t="s">
        <v>18</v>
      </c>
      <c r="F37" s="8" t="s">
        <v>18</v>
      </c>
      <c r="G37" s="8"/>
      <c r="H37" s="8"/>
      <c r="I37" s="8"/>
      <c r="J37" s="8"/>
      <c r="K37" s="8"/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7">
        <v>20000</v>
      </c>
      <c r="V37" s="37">
        <v>0</v>
      </c>
      <c r="W37" s="37">
        <v>0</v>
      </c>
      <c r="X37" s="38">
        <f t="shared" si="1"/>
        <v>0</v>
      </c>
    </row>
    <row r="38" spans="1:24" s="10" customFormat="1" ht="38.25" outlineLevel="1">
      <c r="A38" s="7" t="s">
        <v>49</v>
      </c>
      <c r="B38" s="8" t="s">
        <v>18</v>
      </c>
      <c r="C38" s="8" t="s">
        <v>19</v>
      </c>
      <c r="D38" s="8" t="s">
        <v>50</v>
      </c>
      <c r="E38" s="8" t="s">
        <v>18</v>
      </c>
      <c r="F38" s="8" t="s">
        <v>18</v>
      </c>
      <c r="G38" s="8"/>
      <c r="H38" s="8"/>
      <c r="I38" s="8"/>
      <c r="J38" s="8"/>
      <c r="K38" s="8"/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18">
        <v>220000</v>
      </c>
      <c r="V38" s="18">
        <v>0</v>
      </c>
      <c r="W38" s="18">
        <v>0</v>
      </c>
      <c r="X38" s="19">
        <f t="shared" si="1"/>
        <v>0</v>
      </c>
    </row>
    <row r="39" spans="1:24" s="10" customFormat="1" outlineLevel="2">
      <c r="A39" s="7"/>
      <c r="B39" s="8" t="s">
        <v>18</v>
      </c>
      <c r="C39" s="8" t="s">
        <v>19</v>
      </c>
      <c r="D39" s="12" t="s">
        <v>95</v>
      </c>
      <c r="E39" s="8" t="s">
        <v>18</v>
      </c>
      <c r="F39" s="8" t="s">
        <v>18</v>
      </c>
      <c r="G39" s="8"/>
      <c r="H39" s="8"/>
      <c r="I39" s="8"/>
      <c r="J39" s="8"/>
      <c r="K39" s="8"/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7">
        <v>220000</v>
      </c>
      <c r="V39" s="37">
        <v>0</v>
      </c>
      <c r="W39" s="37">
        <v>0</v>
      </c>
      <c r="X39" s="38">
        <f t="shared" si="1"/>
        <v>0</v>
      </c>
    </row>
    <row r="40" spans="1:24" s="10" customFormat="1" ht="51" outlineLevel="1">
      <c r="A40" s="7" t="s">
        <v>51</v>
      </c>
      <c r="B40" s="8" t="s">
        <v>18</v>
      </c>
      <c r="C40" s="8" t="s">
        <v>19</v>
      </c>
      <c r="D40" s="8" t="s">
        <v>52</v>
      </c>
      <c r="E40" s="8" t="s">
        <v>18</v>
      </c>
      <c r="F40" s="8" t="s">
        <v>18</v>
      </c>
      <c r="G40" s="8"/>
      <c r="H40" s="8"/>
      <c r="I40" s="8"/>
      <c r="J40" s="8"/>
      <c r="K40" s="8"/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18">
        <v>60000</v>
      </c>
      <c r="V40" s="18">
        <v>0</v>
      </c>
      <c r="W40" s="18">
        <v>0</v>
      </c>
      <c r="X40" s="19">
        <f t="shared" si="1"/>
        <v>0</v>
      </c>
    </row>
    <row r="41" spans="1:24" s="10" customFormat="1" outlineLevel="2">
      <c r="A41" s="7"/>
      <c r="B41" s="8" t="s">
        <v>18</v>
      </c>
      <c r="C41" s="8" t="s">
        <v>19</v>
      </c>
      <c r="D41" s="12" t="s">
        <v>95</v>
      </c>
      <c r="E41" s="8" t="s">
        <v>18</v>
      </c>
      <c r="F41" s="8" t="s">
        <v>18</v>
      </c>
      <c r="G41" s="8"/>
      <c r="H41" s="8"/>
      <c r="I41" s="8"/>
      <c r="J41" s="8"/>
      <c r="K41" s="8"/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7">
        <v>60000</v>
      </c>
      <c r="V41" s="37">
        <v>0</v>
      </c>
      <c r="W41" s="37">
        <v>0</v>
      </c>
      <c r="X41" s="38">
        <f t="shared" si="1"/>
        <v>0</v>
      </c>
    </row>
    <row r="42" spans="1:24" ht="85.5" customHeight="1">
      <c r="A42" s="3" t="s">
        <v>53</v>
      </c>
      <c r="B42" s="4" t="s">
        <v>18</v>
      </c>
      <c r="C42" s="4" t="s">
        <v>19</v>
      </c>
      <c r="D42" s="6" t="s">
        <v>54</v>
      </c>
      <c r="E42" s="4" t="s">
        <v>18</v>
      </c>
      <c r="F42" s="4" t="s">
        <v>18</v>
      </c>
      <c r="G42" s="4"/>
      <c r="H42" s="4"/>
      <c r="I42" s="4"/>
      <c r="J42" s="4"/>
      <c r="K42" s="4"/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6">
        <v>12552700</v>
      </c>
      <c r="V42" s="16">
        <v>651139</v>
      </c>
      <c r="W42" s="16">
        <v>474739.68</v>
      </c>
      <c r="X42" s="17">
        <f t="shared" si="1"/>
        <v>3.7819726433356966E-2</v>
      </c>
    </row>
    <row r="43" spans="1:24" s="10" customFormat="1">
      <c r="A43" s="7"/>
      <c r="B43" s="8"/>
      <c r="C43" s="8"/>
      <c r="D43" s="11" t="s">
        <v>94</v>
      </c>
      <c r="E43" s="8"/>
      <c r="F43" s="8"/>
      <c r="G43" s="8"/>
      <c r="H43" s="8"/>
      <c r="I43" s="8"/>
      <c r="J43" s="8"/>
      <c r="K43" s="8"/>
      <c r="L43" s="9"/>
      <c r="M43" s="9"/>
      <c r="N43" s="9"/>
      <c r="O43" s="9"/>
      <c r="P43" s="9"/>
      <c r="Q43" s="9"/>
      <c r="R43" s="9"/>
      <c r="S43" s="9"/>
      <c r="T43" s="9"/>
      <c r="U43" s="35">
        <v>5791000</v>
      </c>
      <c r="V43" s="35">
        <v>0</v>
      </c>
      <c r="W43" s="35">
        <v>0</v>
      </c>
      <c r="X43" s="36">
        <f t="shared" si="1"/>
        <v>0</v>
      </c>
    </row>
    <row r="44" spans="1:24" s="10" customFormat="1">
      <c r="A44" s="7"/>
      <c r="B44" s="8"/>
      <c r="C44" s="8"/>
      <c r="D44" s="12" t="s">
        <v>95</v>
      </c>
      <c r="E44" s="8"/>
      <c r="F44" s="8"/>
      <c r="G44" s="8"/>
      <c r="H44" s="8"/>
      <c r="I44" s="8"/>
      <c r="J44" s="8"/>
      <c r="K44" s="8"/>
      <c r="L44" s="9"/>
      <c r="M44" s="9"/>
      <c r="N44" s="9"/>
      <c r="O44" s="9"/>
      <c r="P44" s="9"/>
      <c r="Q44" s="9"/>
      <c r="R44" s="9"/>
      <c r="S44" s="9"/>
      <c r="T44" s="9"/>
      <c r="U44" s="37">
        <v>6761700</v>
      </c>
      <c r="V44" s="37">
        <v>651139</v>
      </c>
      <c r="W44" s="37">
        <v>474739.68</v>
      </c>
      <c r="X44" s="38">
        <f t="shared" si="1"/>
        <v>7.0210106925773105E-2</v>
      </c>
    </row>
    <row r="45" spans="1:24" ht="57" customHeight="1">
      <c r="A45" s="3" t="s">
        <v>55</v>
      </c>
      <c r="B45" s="4" t="s">
        <v>18</v>
      </c>
      <c r="C45" s="4" t="s">
        <v>19</v>
      </c>
      <c r="D45" s="6" t="s">
        <v>56</v>
      </c>
      <c r="E45" s="4" t="s">
        <v>18</v>
      </c>
      <c r="F45" s="4" t="s">
        <v>18</v>
      </c>
      <c r="G45" s="4"/>
      <c r="H45" s="4"/>
      <c r="I45" s="4"/>
      <c r="J45" s="4"/>
      <c r="K45" s="4"/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6">
        <v>277490900</v>
      </c>
      <c r="V45" s="16">
        <v>75552236</v>
      </c>
      <c r="W45" s="16">
        <v>73744404.25</v>
      </c>
      <c r="X45" s="17">
        <f t="shared" si="1"/>
        <v>0.26575431572711034</v>
      </c>
    </row>
    <row r="46" spans="1:24" s="10" customFormat="1" ht="38.25" outlineLevel="1">
      <c r="A46" s="7" t="s">
        <v>57</v>
      </c>
      <c r="B46" s="8" t="s">
        <v>18</v>
      </c>
      <c r="C46" s="8" t="s">
        <v>19</v>
      </c>
      <c r="D46" s="8" t="s">
        <v>58</v>
      </c>
      <c r="E46" s="8" t="s">
        <v>18</v>
      </c>
      <c r="F46" s="8" t="s">
        <v>18</v>
      </c>
      <c r="G46" s="8"/>
      <c r="H46" s="8"/>
      <c r="I46" s="8"/>
      <c r="J46" s="8"/>
      <c r="K46" s="8"/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18">
        <v>1770000</v>
      </c>
      <c r="V46" s="18">
        <v>40200</v>
      </c>
      <c r="W46" s="18">
        <v>40200</v>
      </c>
      <c r="X46" s="19">
        <f t="shared" si="1"/>
        <v>2.271186440677966E-2</v>
      </c>
    </row>
    <row r="47" spans="1:24" s="10" customFormat="1" outlineLevel="1">
      <c r="A47" s="7"/>
      <c r="B47" s="8"/>
      <c r="C47" s="8"/>
      <c r="D47" s="11" t="s">
        <v>94</v>
      </c>
      <c r="E47" s="8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35">
        <v>1302400</v>
      </c>
      <c r="V47" s="35">
        <v>40200</v>
      </c>
      <c r="W47" s="35">
        <v>40200</v>
      </c>
      <c r="X47" s="36">
        <f t="shared" ref="X47:X48" si="2">W47/U47*100%</f>
        <v>3.0866093366093365E-2</v>
      </c>
    </row>
    <row r="48" spans="1:24" s="10" customFormat="1" outlineLevel="1">
      <c r="A48" s="7"/>
      <c r="B48" s="8"/>
      <c r="C48" s="8"/>
      <c r="D48" s="12" t="s">
        <v>95</v>
      </c>
      <c r="E48" s="8"/>
      <c r="F48" s="8"/>
      <c r="G48" s="8"/>
      <c r="H48" s="8"/>
      <c r="I48" s="8"/>
      <c r="J48" s="8"/>
      <c r="K48" s="8"/>
      <c r="L48" s="9"/>
      <c r="M48" s="9"/>
      <c r="N48" s="9"/>
      <c r="O48" s="9"/>
      <c r="P48" s="9"/>
      <c r="Q48" s="9"/>
      <c r="R48" s="9"/>
      <c r="S48" s="9"/>
      <c r="T48" s="9"/>
      <c r="U48" s="37">
        <v>467600</v>
      </c>
      <c r="V48" s="37">
        <v>0</v>
      </c>
      <c r="W48" s="37">
        <v>0</v>
      </c>
      <c r="X48" s="38">
        <f t="shared" si="2"/>
        <v>0</v>
      </c>
    </row>
    <row r="49" spans="1:24" s="10" customFormat="1" ht="38.25" outlineLevel="1">
      <c r="A49" s="7" t="s">
        <v>59</v>
      </c>
      <c r="B49" s="8" t="s">
        <v>18</v>
      </c>
      <c r="C49" s="8" t="s">
        <v>19</v>
      </c>
      <c r="D49" s="8" t="s">
        <v>60</v>
      </c>
      <c r="E49" s="8" t="s">
        <v>18</v>
      </c>
      <c r="F49" s="8" t="s">
        <v>18</v>
      </c>
      <c r="G49" s="8"/>
      <c r="H49" s="8"/>
      <c r="I49" s="8"/>
      <c r="J49" s="8"/>
      <c r="K49" s="8"/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18">
        <v>210000</v>
      </c>
      <c r="V49" s="18">
        <v>79803</v>
      </c>
      <c r="W49" s="18">
        <v>79802.5</v>
      </c>
      <c r="X49" s="19">
        <f t="shared" ref="X49:X57" si="3">W49/U49*100%</f>
        <v>0.38001190476190477</v>
      </c>
    </row>
    <row r="50" spans="1:24" outlineLevel="2">
      <c r="A50" s="3"/>
      <c r="B50" s="4" t="s">
        <v>18</v>
      </c>
      <c r="C50" s="4" t="s">
        <v>19</v>
      </c>
      <c r="D50" s="12" t="s">
        <v>95</v>
      </c>
      <c r="E50" s="4" t="s">
        <v>18</v>
      </c>
      <c r="F50" s="4" t="s">
        <v>18</v>
      </c>
      <c r="G50" s="4"/>
      <c r="H50" s="4"/>
      <c r="I50" s="4"/>
      <c r="J50" s="4"/>
      <c r="K50" s="4"/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37">
        <v>210000</v>
      </c>
      <c r="V50" s="37">
        <v>79803</v>
      </c>
      <c r="W50" s="37">
        <v>79802.5</v>
      </c>
      <c r="X50" s="38">
        <f t="shared" si="3"/>
        <v>0.38001190476190477</v>
      </c>
    </row>
    <row r="51" spans="1:24" s="10" customFormat="1" ht="42.75" customHeight="1" outlineLevel="1">
      <c r="A51" s="7" t="s">
        <v>61</v>
      </c>
      <c r="B51" s="8" t="s">
        <v>18</v>
      </c>
      <c r="C51" s="8" t="s">
        <v>19</v>
      </c>
      <c r="D51" s="8" t="s">
        <v>62</v>
      </c>
      <c r="E51" s="8" t="s">
        <v>18</v>
      </c>
      <c r="F51" s="8" t="s">
        <v>18</v>
      </c>
      <c r="G51" s="8"/>
      <c r="H51" s="8"/>
      <c r="I51" s="8"/>
      <c r="J51" s="8"/>
      <c r="K51" s="8"/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18">
        <v>153000</v>
      </c>
      <c r="V51" s="18">
        <v>4000</v>
      </c>
      <c r="W51" s="18">
        <v>4000</v>
      </c>
      <c r="X51" s="19">
        <f t="shared" si="3"/>
        <v>2.6143790849673203E-2</v>
      </c>
    </row>
    <row r="52" spans="1:24" s="10" customFormat="1" outlineLevel="2">
      <c r="A52" s="7"/>
      <c r="B52" s="8" t="s">
        <v>18</v>
      </c>
      <c r="C52" s="8" t="s">
        <v>19</v>
      </c>
      <c r="D52" s="12" t="s">
        <v>95</v>
      </c>
      <c r="E52" s="8" t="s">
        <v>18</v>
      </c>
      <c r="F52" s="8" t="s">
        <v>18</v>
      </c>
      <c r="G52" s="8"/>
      <c r="H52" s="8"/>
      <c r="I52" s="8"/>
      <c r="J52" s="8"/>
      <c r="K52" s="8"/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7">
        <v>153000</v>
      </c>
      <c r="V52" s="37">
        <v>4000</v>
      </c>
      <c r="W52" s="37">
        <v>4000</v>
      </c>
      <c r="X52" s="38">
        <f t="shared" si="3"/>
        <v>2.6143790849673203E-2</v>
      </c>
    </row>
    <row r="53" spans="1:24" s="10" customFormat="1" ht="42.75" customHeight="1" outlineLevel="1">
      <c r="A53" s="7" t="s">
        <v>63</v>
      </c>
      <c r="B53" s="8" t="s">
        <v>18</v>
      </c>
      <c r="C53" s="8" t="s">
        <v>19</v>
      </c>
      <c r="D53" s="8" t="s">
        <v>64</v>
      </c>
      <c r="E53" s="8" t="s">
        <v>18</v>
      </c>
      <c r="F53" s="8" t="s">
        <v>18</v>
      </c>
      <c r="G53" s="8"/>
      <c r="H53" s="8"/>
      <c r="I53" s="8"/>
      <c r="J53" s="8"/>
      <c r="K53" s="8"/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18">
        <v>107000</v>
      </c>
      <c r="V53" s="18">
        <v>6200</v>
      </c>
      <c r="W53" s="18">
        <v>6200</v>
      </c>
      <c r="X53" s="19">
        <f t="shared" si="3"/>
        <v>5.7943925233644861E-2</v>
      </c>
    </row>
    <row r="54" spans="1:24" s="10" customFormat="1" outlineLevel="2">
      <c r="A54" s="7"/>
      <c r="B54" s="8" t="s">
        <v>18</v>
      </c>
      <c r="C54" s="8" t="s">
        <v>19</v>
      </c>
      <c r="D54" s="12" t="s">
        <v>95</v>
      </c>
      <c r="E54" s="8" t="s">
        <v>18</v>
      </c>
      <c r="F54" s="8" t="s">
        <v>18</v>
      </c>
      <c r="G54" s="8"/>
      <c r="H54" s="8"/>
      <c r="I54" s="8"/>
      <c r="J54" s="8"/>
      <c r="K54" s="8"/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7">
        <v>107000</v>
      </c>
      <c r="V54" s="37">
        <v>6200</v>
      </c>
      <c r="W54" s="37">
        <v>6200</v>
      </c>
      <c r="X54" s="38">
        <f t="shared" si="3"/>
        <v>5.7943925233644861E-2</v>
      </c>
    </row>
    <row r="55" spans="1:24" s="10" customFormat="1" ht="42.75" customHeight="1" outlineLevel="1">
      <c r="A55" s="7" t="s">
        <v>65</v>
      </c>
      <c r="B55" s="8" t="s">
        <v>18</v>
      </c>
      <c r="C55" s="8" t="s">
        <v>19</v>
      </c>
      <c r="D55" s="8" t="s">
        <v>66</v>
      </c>
      <c r="E55" s="8" t="s">
        <v>18</v>
      </c>
      <c r="F55" s="8" t="s">
        <v>18</v>
      </c>
      <c r="G55" s="8"/>
      <c r="H55" s="8"/>
      <c r="I55" s="8"/>
      <c r="J55" s="8"/>
      <c r="K55" s="8"/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18">
        <v>2496400</v>
      </c>
      <c r="V55" s="18">
        <v>9031</v>
      </c>
      <c r="W55" s="18">
        <v>9031</v>
      </c>
      <c r="X55" s="19">
        <f t="shared" si="3"/>
        <v>3.6176093574747637E-3</v>
      </c>
    </row>
    <row r="56" spans="1:24" outlineLevel="2">
      <c r="A56" s="3"/>
      <c r="B56" s="4" t="s">
        <v>18</v>
      </c>
      <c r="C56" s="4" t="s">
        <v>19</v>
      </c>
      <c r="D56" s="12" t="s">
        <v>95</v>
      </c>
      <c r="E56" s="4" t="s">
        <v>18</v>
      </c>
      <c r="F56" s="4" t="s">
        <v>18</v>
      </c>
      <c r="G56" s="4"/>
      <c r="H56" s="4"/>
      <c r="I56" s="4"/>
      <c r="J56" s="4"/>
      <c r="K56" s="4"/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37">
        <v>2496400</v>
      </c>
      <c r="V56" s="37">
        <v>9031</v>
      </c>
      <c r="W56" s="37">
        <v>9031</v>
      </c>
      <c r="X56" s="38">
        <f t="shared" si="3"/>
        <v>3.6176093574747637E-3</v>
      </c>
    </row>
    <row r="57" spans="1:24" s="10" customFormat="1" ht="50.25" customHeight="1" outlineLevel="1">
      <c r="A57" s="7" t="s">
        <v>67</v>
      </c>
      <c r="B57" s="8" t="s">
        <v>18</v>
      </c>
      <c r="C57" s="8" t="s">
        <v>19</v>
      </c>
      <c r="D57" s="8" t="s">
        <v>68</v>
      </c>
      <c r="E57" s="8" t="s">
        <v>18</v>
      </c>
      <c r="F57" s="8" t="s">
        <v>18</v>
      </c>
      <c r="G57" s="8"/>
      <c r="H57" s="8"/>
      <c r="I57" s="8"/>
      <c r="J57" s="8"/>
      <c r="K57" s="8"/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18">
        <v>272754500</v>
      </c>
      <c r="V57" s="18">
        <v>75413002</v>
      </c>
      <c r="W57" s="18">
        <v>73605170.75</v>
      </c>
      <c r="X57" s="19">
        <f t="shared" si="3"/>
        <v>0.26985868519126172</v>
      </c>
    </row>
    <row r="58" spans="1:24" s="10" customFormat="1" outlineLevel="1">
      <c r="A58" s="7"/>
      <c r="B58" s="8"/>
      <c r="C58" s="8"/>
      <c r="D58" s="11" t="s">
        <v>94</v>
      </c>
      <c r="E58" s="8"/>
      <c r="F58" s="8"/>
      <c r="G58" s="8"/>
      <c r="H58" s="8"/>
      <c r="I58" s="8"/>
      <c r="J58" s="8"/>
      <c r="K58" s="8"/>
      <c r="L58" s="9"/>
      <c r="M58" s="9"/>
      <c r="N58" s="9"/>
      <c r="O58" s="9"/>
      <c r="P58" s="9"/>
      <c r="Q58" s="9"/>
      <c r="R58" s="9"/>
      <c r="S58" s="9"/>
      <c r="T58" s="9"/>
      <c r="U58" s="35">
        <v>202214800</v>
      </c>
      <c r="V58" s="35">
        <v>58797577</v>
      </c>
      <c r="W58" s="35">
        <v>57024508.039999999</v>
      </c>
      <c r="X58" s="36">
        <f t="shared" ref="X58:X59" si="4">W58/U58*100%</f>
        <v>0.28199967579029822</v>
      </c>
    </row>
    <row r="59" spans="1:24" s="10" customFormat="1" outlineLevel="1">
      <c r="A59" s="7"/>
      <c r="B59" s="8"/>
      <c r="C59" s="8"/>
      <c r="D59" s="12" t="s">
        <v>95</v>
      </c>
      <c r="E59" s="8"/>
      <c r="F59" s="8"/>
      <c r="G59" s="8"/>
      <c r="H59" s="8"/>
      <c r="I59" s="8"/>
      <c r="J59" s="8"/>
      <c r="K59" s="8"/>
      <c r="L59" s="9"/>
      <c r="M59" s="9"/>
      <c r="N59" s="9"/>
      <c r="O59" s="9"/>
      <c r="P59" s="9"/>
      <c r="Q59" s="9"/>
      <c r="R59" s="9"/>
      <c r="S59" s="9"/>
      <c r="T59" s="9"/>
      <c r="U59" s="37">
        <v>70539700</v>
      </c>
      <c r="V59" s="37">
        <v>16615425</v>
      </c>
      <c r="W59" s="37">
        <v>16580662.710000001</v>
      </c>
      <c r="X59" s="38">
        <f t="shared" si="4"/>
        <v>0.2350543411724178</v>
      </c>
    </row>
    <row r="60" spans="1:24" ht="57" customHeight="1">
      <c r="A60" s="3" t="s">
        <v>69</v>
      </c>
      <c r="B60" s="4" t="s">
        <v>18</v>
      </c>
      <c r="C60" s="4" t="s">
        <v>19</v>
      </c>
      <c r="D60" s="6" t="s">
        <v>70</v>
      </c>
      <c r="E60" s="4" t="s">
        <v>18</v>
      </c>
      <c r="F60" s="4" t="s">
        <v>18</v>
      </c>
      <c r="G60" s="4"/>
      <c r="H60" s="4"/>
      <c r="I60" s="4"/>
      <c r="J60" s="4"/>
      <c r="K60" s="4"/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16">
        <v>311500</v>
      </c>
      <c r="V60" s="16">
        <v>48900</v>
      </c>
      <c r="W60" s="16">
        <v>48900</v>
      </c>
      <c r="X60" s="17">
        <f>W60/U60*100%</f>
        <v>0.15698234349919743</v>
      </c>
    </row>
    <row r="61" spans="1:24" s="10" customFormat="1" outlineLevel="1">
      <c r="A61" s="7"/>
      <c r="B61" s="8" t="s">
        <v>18</v>
      </c>
      <c r="C61" s="8" t="s">
        <v>19</v>
      </c>
      <c r="D61" s="12" t="s">
        <v>95</v>
      </c>
      <c r="E61" s="8" t="s">
        <v>18</v>
      </c>
      <c r="F61" s="8" t="s">
        <v>18</v>
      </c>
      <c r="G61" s="8"/>
      <c r="H61" s="8"/>
      <c r="I61" s="8"/>
      <c r="J61" s="8"/>
      <c r="K61" s="8"/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37">
        <v>311500</v>
      </c>
      <c r="V61" s="37">
        <v>48900</v>
      </c>
      <c r="W61" s="37">
        <v>48900</v>
      </c>
      <c r="X61" s="38">
        <f>W61/U61*100%</f>
        <v>0.15698234349919743</v>
      </c>
    </row>
    <row r="62" spans="1:24" ht="57" customHeight="1">
      <c r="A62" s="3" t="s">
        <v>71</v>
      </c>
      <c r="B62" s="4" t="s">
        <v>18</v>
      </c>
      <c r="C62" s="4" t="s">
        <v>19</v>
      </c>
      <c r="D62" s="6" t="s">
        <v>72</v>
      </c>
      <c r="E62" s="4" t="s">
        <v>18</v>
      </c>
      <c r="F62" s="4" t="s">
        <v>18</v>
      </c>
      <c r="G62" s="4"/>
      <c r="H62" s="4"/>
      <c r="I62" s="4"/>
      <c r="J62" s="4"/>
      <c r="K62" s="4"/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16">
        <v>50618016</v>
      </c>
      <c r="V62" s="16">
        <v>13725828</v>
      </c>
      <c r="W62" s="16">
        <v>12533796.49</v>
      </c>
      <c r="X62" s="17">
        <f>W62/U62*100%</f>
        <v>0.24761532514431225</v>
      </c>
    </row>
    <row r="63" spans="1:24" s="10" customFormat="1" ht="36.75" customHeight="1" outlineLevel="1">
      <c r="A63" s="7" t="s">
        <v>73</v>
      </c>
      <c r="B63" s="8" t="s">
        <v>18</v>
      </c>
      <c r="C63" s="8" t="s">
        <v>19</v>
      </c>
      <c r="D63" s="8" t="s">
        <v>74</v>
      </c>
      <c r="E63" s="8" t="s">
        <v>18</v>
      </c>
      <c r="F63" s="8" t="s">
        <v>18</v>
      </c>
      <c r="G63" s="8"/>
      <c r="H63" s="8"/>
      <c r="I63" s="8"/>
      <c r="J63" s="8"/>
      <c r="K63" s="8"/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18">
        <v>36007800</v>
      </c>
      <c r="V63" s="18">
        <v>10053199</v>
      </c>
      <c r="W63" s="18">
        <v>9152833.1199999992</v>
      </c>
      <c r="X63" s="19">
        <f>W63/U63*100%</f>
        <v>0.25419028988163672</v>
      </c>
    </row>
    <row r="64" spans="1:24" s="10" customFormat="1" outlineLevel="1">
      <c r="A64" s="7"/>
      <c r="B64" s="8"/>
      <c r="C64" s="8"/>
      <c r="D64" s="11" t="s">
        <v>94</v>
      </c>
      <c r="E64" s="8"/>
      <c r="F64" s="8"/>
      <c r="G64" s="8"/>
      <c r="H64" s="8"/>
      <c r="I64" s="8"/>
      <c r="J64" s="8"/>
      <c r="K64" s="8"/>
      <c r="L64" s="9"/>
      <c r="M64" s="9"/>
      <c r="N64" s="9"/>
      <c r="O64" s="9"/>
      <c r="P64" s="9"/>
      <c r="Q64" s="9"/>
      <c r="R64" s="9"/>
      <c r="S64" s="9"/>
      <c r="T64" s="9"/>
      <c r="U64" s="35">
        <v>5460400</v>
      </c>
      <c r="V64" s="35">
        <v>2798991</v>
      </c>
      <c r="W64" s="35">
        <v>1901589</v>
      </c>
      <c r="X64" s="36">
        <f t="shared" ref="X64:X65" si="5">W64/U64*100%</f>
        <v>0.3482508607428027</v>
      </c>
    </row>
    <row r="65" spans="1:24" s="10" customFormat="1" outlineLevel="1">
      <c r="A65" s="7"/>
      <c r="B65" s="8"/>
      <c r="C65" s="8"/>
      <c r="D65" s="12" t="s">
        <v>95</v>
      </c>
      <c r="E65" s="8"/>
      <c r="F65" s="8"/>
      <c r="G65" s="8"/>
      <c r="H65" s="8"/>
      <c r="I65" s="8"/>
      <c r="J65" s="8"/>
      <c r="K65" s="8"/>
      <c r="L65" s="9"/>
      <c r="M65" s="9"/>
      <c r="N65" s="9"/>
      <c r="O65" s="9"/>
      <c r="P65" s="9"/>
      <c r="Q65" s="9"/>
      <c r="R65" s="9"/>
      <c r="S65" s="9"/>
      <c r="T65" s="9"/>
      <c r="U65" s="37">
        <v>30547400</v>
      </c>
      <c r="V65" s="37">
        <v>7254208</v>
      </c>
      <c r="W65" s="37">
        <v>7251244.1200000001</v>
      </c>
      <c r="X65" s="38">
        <f t="shared" si="5"/>
        <v>0.2373768019536851</v>
      </c>
    </row>
    <row r="66" spans="1:24" s="10" customFormat="1" ht="51" outlineLevel="1">
      <c r="A66" s="7" t="s">
        <v>75</v>
      </c>
      <c r="B66" s="8" t="s">
        <v>18</v>
      </c>
      <c r="C66" s="8" t="s">
        <v>19</v>
      </c>
      <c r="D66" s="8" t="s">
        <v>76</v>
      </c>
      <c r="E66" s="8" t="s">
        <v>18</v>
      </c>
      <c r="F66" s="8" t="s">
        <v>18</v>
      </c>
      <c r="G66" s="8"/>
      <c r="H66" s="8"/>
      <c r="I66" s="8"/>
      <c r="J66" s="8"/>
      <c r="K66" s="8"/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18">
        <v>9265700</v>
      </c>
      <c r="V66" s="18">
        <v>2401827</v>
      </c>
      <c r="W66" s="18">
        <v>2318586</v>
      </c>
      <c r="X66" s="19">
        <f t="shared" ref="X66:X79" si="6">W66/U66*100%</f>
        <v>0.25023322576815565</v>
      </c>
    </row>
    <row r="67" spans="1:24" s="10" customFormat="1" outlineLevel="1">
      <c r="A67" s="7"/>
      <c r="B67" s="8"/>
      <c r="C67" s="8"/>
      <c r="D67" s="11" t="s">
        <v>94</v>
      </c>
      <c r="E67" s="8"/>
      <c r="F67" s="8"/>
      <c r="G67" s="8"/>
      <c r="H67" s="8"/>
      <c r="I67" s="8"/>
      <c r="J67" s="8"/>
      <c r="K67" s="8"/>
      <c r="L67" s="9"/>
      <c r="M67" s="9"/>
      <c r="N67" s="9"/>
      <c r="O67" s="9"/>
      <c r="P67" s="9"/>
      <c r="Q67" s="9"/>
      <c r="R67" s="9"/>
      <c r="S67" s="9"/>
      <c r="T67" s="9"/>
      <c r="U67" s="33">
        <v>574100</v>
      </c>
      <c r="V67" s="33">
        <v>329087</v>
      </c>
      <c r="W67" s="33">
        <v>245846</v>
      </c>
      <c r="X67" s="34">
        <f t="shared" ref="X67:X68" si="7">W67/U67*100%</f>
        <v>0.42822853161470126</v>
      </c>
    </row>
    <row r="68" spans="1:24" s="10" customFormat="1" outlineLevel="1">
      <c r="A68" s="7"/>
      <c r="B68" s="8"/>
      <c r="C68" s="8"/>
      <c r="D68" s="12" t="s">
        <v>95</v>
      </c>
      <c r="E68" s="8"/>
      <c r="F68" s="8"/>
      <c r="G68" s="8"/>
      <c r="H68" s="8"/>
      <c r="I68" s="8"/>
      <c r="J68" s="8"/>
      <c r="K68" s="8"/>
      <c r="L68" s="9"/>
      <c r="M68" s="9"/>
      <c r="N68" s="9"/>
      <c r="O68" s="9"/>
      <c r="P68" s="9"/>
      <c r="Q68" s="9"/>
      <c r="R68" s="9"/>
      <c r="S68" s="9"/>
      <c r="T68" s="9"/>
      <c r="U68" s="37">
        <v>8691600</v>
      </c>
      <c r="V68" s="37">
        <v>2072740</v>
      </c>
      <c r="W68" s="37">
        <v>2072740</v>
      </c>
      <c r="X68" s="40">
        <f t="shared" si="7"/>
        <v>0.23847622992314418</v>
      </c>
    </row>
    <row r="69" spans="1:24" s="10" customFormat="1" ht="39" customHeight="1" outlineLevel="1">
      <c r="A69" s="7" t="s">
        <v>77</v>
      </c>
      <c r="B69" s="8" t="s">
        <v>18</v>
      </c>
      <c r="C69" s="8" t="s">
        <v>19</v>
      </c>
      <c r="D69" s="8" t="s">
        <v>78</v>
      </c>
      <c r="E69" s="8" t="s">
        <v>18</v>
      </c>
      <c r="F69" s="8" t="s">
        <v>18</v>
      </c>
      <c r="G69" s="8"/>
      <c r="H69" s="8"/>
      <c r="I69" s="8"/>
      <c r="J69" s="8"/>
      <c r="K69" s="8"/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18">
        <v>94500</v>
      </c>
      <c r="V69" s="18">
        <v>19292</v>
      </c>
      <c r="W69" s="18">
        <v>19291.5</v>
      </c>
      <c r="X69" s="19">
        <f t="shared" si="6"/>
        <v>0.20414285714285715</v>
      </c>
    </row>
    <row r="70" spans="1:24" outlineLevel="2">
      <c r="A70" s="3"/>
      <c r="B70" s="4" t="s">
        <v>18</v>
      </c>
      <c r="C70" s="4" t="s">
        <v>19</v>
      </c>
      <c r="D70" s="12" t="s">
        <v>95</v>
      </c>
      <c r="E70" s="4" t="s">
        <v>18</v>
      </c>
      <c r="F70" s="4" t="s">
        <v>18</v>
      </c>
      <c r="G70" s="4"/>
      <c r="H70" s="4"/>
      <c r="I70" s="4"/>
      <c r="J70" s="4"/>
      <c r="K70" s="4"/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37">
        <v>94500</v>
      </c>
      <c r="V70" s="37">
        <v>19292</v>
      </c>
      <c r="W70" s="37">
        <v>19291.5</v>
      </c>
      <c r="X70" s="38">
        <f t="shared" ref="X70" si="8">W70/U70*100%</f>
        <v>0.20414285714285715</v>
      </c>
    </row>
    <row r="71" spans="1:24" s="10" customFormat="1" ht="51" customHeight="1" outlineLevel="1">
      <c r="A71" s="7" t="s">
        <v>79</v>
      </c>
      <c r="B71" s="8" t="s">
        <v>18</v>
      </c>
      <c r="C71" s="8" t="s">
        <v>19</v>
      </c>
      <c r="D71" s="8" t="s">
        <v>80</v>
      </c>
      <c r="E71" s="8" t="s">
        <v>18</v>
      </c>
      <c r="F71" s="8" t="s">
        <v>18</v>
      </c>
      <c r="G71" s="8"/>
      <c r="H71" s="8"/>
      <c r="I71" s="8"/>
      <c r="J71" s="8"/>
      <c r="K71" s="8"/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18">
        <v>5250016</v>
      </c>
      <c r="V71" s="18">
        <v>1251510</v>
      </c>
      <c r="W71" s="18">
        <v>1063085.8700000001</v>
      </c>
      <c r="X71" s="19">
        <f t="shared" si="6"/>
        <v>0.2024919295484052</v>
      </c>
    </row>
    <row r="72" spans="1:24" s="10" customFormat="1" outlineLevel="1">
      <c r="A72" s="7"/>
      <c r="B72" s="8"/>
      <c r="C72" s="8"/>
      <c r="D72" s="11" t="s">
        <v>94</v>
      </c>
      <c r="E72" s="8"/>
      <c r="F72" s="8"/>
      <c r="G72" s="8"/>
      <c r="H72" s="8"/>
      <c r="I72" s="8"/>
      <c r="J72" s="8"/>
      <c r="K72" s="8"/>
      <c r="L72" s="9"/>
      <c r="M72" s="9"/>
      <c r="N72" s="9"/>
      <c r="O72" s="9"/>
      <c r="P72" s="9"/>
      <c r="Q72" s="9"/>
      <c r="R72" s="9"/>
      <c r="S72" s="9"/>
      <c r="T72" s="9"/>
      <c r="U72" s="33">
        <v>129200</v>
      </c>
      <c r="V72" s="33">
        <v>52813</v>
      </c>
      <c r="W72" s="33">
        <v>38163.620000000003</v>
      </c>
      <c r="X72" s="34">
        <f t="shared" ref="X72:X73" si="9">W72/U72*100%</f>
        <v>0.29538405572755422</v>
      </c>
    </row>
    <row r="73" spans="1:24" s="10" customFormat="1" outlineLevel="1">
      <c r="A73" s="7"/>
      <c r="B73" s="8"/>
      <c r="C73" s="8"/>
      <c r="D73" s="12" t="s">
        <v>95</v>
      </c>
      <c r="E73" s="8"/>
      <c r="F73" s="8"/>
      <c r="G73" s="8"/>
      <c r="H73" s="8"/>
      <c r="I73" s="8"/>
      <c r="J73" s="8"/>
      <c r="K73" s="8"/>
      <c r="L73" s="9"/>
      <c r="M73" s="9"/>
      <c r="N73" s="9"/>
      <c r="O73" s="9"/>
      <c r="P73" s="9"/>
      <c r="Q73" s="9"/>
      <c r="R73" s="9"/>
      <c r="S73" s="9"/>
      <c r="T73" s="9"/>
      <c r="U73" s="37">
        <v>5120816</v>
      </c>
      <c r="V73" s="37">
        <v>1198697</v>
      </c>
      <c r="W73" s="37">
        <v>1024922.25</v>
      </c>
      <c r="X73" s="40">
        <f t="shared" si="9"/>
        <v>0.20014822832923504</v>
      </c>
    </row>
    <row r="74" spans="1:24" ht="57" customHeight="1">
      <c r="A74" s="3" t="s">
        <v>81</v>
      </c>
      <c r="B74" s="4" t="s">
        <v>18</v>
      </c>
      <c r="C74" s="4" t="s">
        <v>19</v>
      </c>
      <c r="D74" s="6" t="s">
        <v>82</v>
      </c>
      <c r="E74" s="4" t="s">
        <v>18</v>
      </c>
      <c r="F74" s="4" t="s">
        <v>18</v>
      </c>
      <c r="G74" s="4"/>
      <c r="H74" s="4"/>
      <c r="I74" s="4"/>
      <c r="J74" s="4"/>
      <c r="K74" s="4"/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16">
        <v>1374400</v>
      </c>
      <c r="V74" s="16">
        <v>0</v>
      </c>
      <c r="W74" s="16">
        <v>0</v>
      </c>
      <c r="X74" s="17">
        <f t="shared" si="6"/>
        <v>0</v>
      </c>
    </row>
    <row r="75" spans="1:24" s="10" customFormat="1" outlineLevel="2">
      <c r="A75" s="7"/>
      <c r="B75" s="8" t="s">
        <v>18</v>
      </c>
      <c r="C75" s="8" t="s">
        <v>19</v>
      </c>
      <c r="D75" s="11" t="s">
        <v>94</v>
      </c>
      <c r="E75" s="8" t="s">
        <v>18</v>
      </c>
      <c r="F75" s="8" t="s">
        <v>18</v>
      </c>
      <c r="G75" s="8"/>
      <c r="H75" s="8"/>
      <c r="I75" s="8"/>
      <c r="J75" s="8"/>
      <c r="K75" s="8"/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35">
        <v>1097700</v>
      </c>
      <c r="V75" s="35">
        <v>0</v>
      </c>
      <c r="W75" s="35">
        <v>0</v>
      </c>
      <c r="X75" s="36">
        <f t="shared" si="6"/>
        <v>0</v>
      </c>
    </row>
    <row r="76" spans="1:24" s="10" customFormat="1" outlineLevel="2">
      <c r="A76" s="7"/>
      <c r="B76" s="8" t="s">
        <v>18</v>
      </c>
      <c r="C76" s="8" t="s">
        <v>19</v>
      </c>
      <c r="D76" s="12" t="s">
        <v>95</v>
      </c>
      <c r="E76" s="8" t="s">
        <v>18</v>
      </c>
      <c r="F76" s="8" t="s">
        <v>18</v>
      </c>
      <c r="G76" s="8"/>
      <c r="H76" s="8"/>
      <c r="I76" s="8"/>
      <c r="J76" s="8"/>
      <c r="K76" s="8"/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37">
        <v>276700</v>
      </c>
      <c r="V76" s="37">
        <v>0</v>
      </c>
      <c r="W76" s="37">
        <v>0</v>
      </c>
      <c r="X76" s="38">
        <f t="shared" si="6"/>
        <v>0</v>
      </c>
    </row>
    <row r="77" spans="1:24" ht="57" customHeight="1">
      <c r="A77" s="3" t="s">
        <v>83</v>
      </c>
      <c r="B77" s="4" t="s">
        <v>18</v>
      </c>
      <c r="C77" s="4" t="s">
        <v>19</v>
      </c>
      <c r="D77" s="6" t="s">
        <v>84</v>
      </c>
      <c r="E77" s="4" t="s">
        <v>18</v>
      </c>
      <c r="F77" s="4" t="s">
        <v>18</v>
      </c>
      <c r="G77" s="4"/>
      <c r="H77" s="4"/>
      <c r="I77" s="4"/>
      <c r="J77" s="4"/>
      <c r="K77" s="4"/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16">
        <v>5752500</v>
      </c>
      <c r="V77" s="16">
        <v>1947603</v>
      </c>
      <c r="W77" s="16">
        <v>1767328</v>
      </c>
      <c r="X77" s="17">
        <f t="shared" si="6"/>
        <v>0.30722781399391569</v>
      </c>
    </row>
    <row r="78" spans="1:24">
      <c r="A78" s="3"/>
      <c r="B78" s="4"/>
      <c r="C78" s="4"/>
      <c r="D78" s="11" t="s">
        <v>94</v>
      </c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  <c r="U78" s="33">
        <v>1345800</v>
      </c>
      <c r="V78" s="33">
        <v>405311</v>
      </c>
      <c r="W78" s="33">
        <v>225036</v>
      </c>
      <c r="X78" s="34">
        <f t="shared" si="6"/>
        <v>0.16721355327686135</v>
      </c>
    </row>
    <row r="79" spans="1:24">
      <c r="A79" s="3"/>
      <c r="B79" s="4"/>
      <c r="C79" s="4"/>
      <c r="D79" s="12" t="s">
        <v>95</v>
      </c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39">
        <v>4406700</v>
      </c>
      <c r="V79" s="39">
        <v>1542292</v>
      </c>
      <c r="W79" s="39">
        <v>1542292</v>
      </c>
      <c r="X79" s="40">
        <f t="shared" si="6"/>
        <v>0.34998797285950939</v>
      </c>
    </row>
    <row r="80" spans="1:24" ht="88.5" customHeight="1">
      <c r="A80" s="3" t="s">
        <v>85</v>
      </c>
      <c r="B80" s="4" t="s">
        <v>18</v>
      </c>
      <c r="C80" s="4" t="s">
        <v>19</v>
      </c>
      <c r="D80" s="6" t="s">
        <v>86</v>
      </c>
      <c r="E80" s="4" t="s">
        <v>18</v>
      </c>
      <c r="F80" s="4" t="s">
        <v>18</v>
      </c>
      <c r="G80" s="4"/>
      <c r="H80" s="4"/>
      <c r="I80" s="4"/>
      <c r="J80" s="4"/>
      <c r="K80" s="4"/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16">
        <v>300000</v>
      </c>
      <c r="V80" s="16">
        <v>0</v>
      </c>
      <c r="W80" s="16">
        <v>0</v>
      </c>
      <c r="X80" s="17">
        <f t="shared" ref="X80:X92" si="10">W80/U80*100%</f>
        <v>0</v>
      </c>
    </row>
    <row r="81" spans="1:24" s="10" customFormat="1" outlineLevel="1">
      <c r="A81" s="7"/>
      <c r="B81" s="8" t="s">
        <v>18</v>
      </c>
      <c r="C81" s="8" t="s">
        <v>19</v>
      </c>
      <c r="D81" s="12" t="s">
        <v>95</v>
      </c>
      <c r="E81" s="8" t="s">
        <v>18</v>
      </c>
      <c r="F81" s="8" t="s">
        <v>18</v>
      </c>
      <c r="G81" s="8"/>
      <c r="H81" s="8"/>
      <c r="I81" s="8"/>
      <c r="J81" s="8"/>
      <c r="K81" s="8"/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7">
        <v>300000</v>
      </c>
      <c r="V81" s="37">
        <v>0</v>
      </c>
      <c r="W81" s="37">
        <v>0</v>
      </c>
      <c r="X81" s="38">
        <f t="shared" si="10"/>
        <v>0</v>
      </c>
    </row>
    <row r="82" spans="1:24" ht="63.75" customHeight="1">
      <c r="A82" s="3" t="s">
        <v>87</v>
      </c>
      <c r="B82" s="4" t="s">
        <v>18</v>
      </c>
      <c r="C82" s="4" t="s">
        <v>19</v>
      </c>
      <c r="D82" s="6" t="s">
        <v>88</v>
      </c>
      <c r="E82" s="4" t="s">
        <v>18</v>
      </c>
      <c r="F82" s="4" t="s">
        <v>18</v>
      </c>
      <c r="G82" s="4"/>
      <c r="H82" s="4"/>
      <c r="I82" s="4"/>
      <c r="J82" s="4"/>
      <c r="K82" s="4"/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16">
        <v>343900</v>
      </c>
      <c r="V82" s="16">
        <v>93039</v>
      </c>
      <c r="W82" s="16">
        <v>93038.99</v>
      </c>
      <c r="X82" s="17">
        <f t="shared" si="10"/>
        <v>0.27054082582145972</v>
      </c>
    </row>
    <row r="83" spans="1:24" s="10" customFormat="1" outlineLevel="1">
      <c r="A83" s="7"/>
      <c r="B83" s="8" t="s">
        <v>18</v>
      </c>
      <c r="C83" s="8" t="s">
        <v>19</v>
      </c>
      <c r="D83" s="12" t="s">
        <v>95</v>
      </c>
      <c r="E83" s="8" t="s">
        <v>18</v>
      </c>
      <c r="F83" s="8" t="s">
        <v>18</v>
      </c>
      <c r="G83" s="8"/>
      <c r="H83" s="8"/>
      <c r="I83" s="8"/>
      <c r="J83" s="8"/>
      <c r="K83" s="8"/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37">
        <v>343900</v>
      </c>
      <c r="V83" s="37">
        <v>93039</v>
      </c>
      <c r="W83" s="37">
        <v>93038.99</v>
      </c>
      <c r="X83" s="38">
        <f t="shared" si="10"/>
        <v>0.27054082582145972</v>
      </c>
    </row>
    <row r="84" spans="1:24" ht="51" customHeight="1">
      <c r="A84" s="3" t="s">
        <v>89</v>
      </c>
      <c r="B84" s="4" t="s">
        <v>18</v>
      </c>
      <c r="C84" s="4" t="s">
        <v>19</v>
      </c>
      <c r="D84" s="6" t="s">
        <v>90</v>
      </c>
      <c r="E84" s="4" t="s">
        <v>18</v>
      </c>
      <c r="F84" s="4" t="s">
        <v>18</v>
      </c>
      <c r="G84" s="4"/>
      <c r="H84" s="4"/>
      <c r="I84" s="4"/>
      <c r="J84" s="4"/>
      <c r="K84" s="4"/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16">
        <v>113240900</v>
      </c>
      <c r="V84" s="16">
        <v>30040200</v>
      </c>
      <c r="W84" s="16">
        <v>23213039.440000001</v>
      </c>
      <c r="X84" s="17">
        <f t="shared" si="10"/>
        <v>0.20498812213608336</v>
      </c>
    </row>
    <row r="85" spans="1:24">
      <c r="A85" s="3"/>
      <c r="B85" s="4"/>
      <c r="C85" s="4"/>
      <c r="D85" s="21" t="s">
        <v>96</v>
      </c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  <c r="U85" s="29">
        <v>27605300</v>
      </c>
      <c r="V85" s="29">
        <v>7020000</v>
      </c>
      <c r="W85" s="29">
        <v>4739434.1399999997</v>
      </c>
      <c r="X85" s="30">
        <f t="shared" ref="X85:X86" si="11">W85/U85*100%</f>
        <v>0.17168565963782315</v>
      </c>
    </row>
    <row r="86" spans="1:24">
      <c r="A86" s="3"/>
      <c r="B86" s="4"/>
      <c r="C86" s="4"/>
      <c r="D86" s="11" t="s">
        <v>94</v>
      </c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33">
        <v>85635600</v>
      </c>
      <c r="V86" s="33">
        <v>23020200</v>
      </c>
      <c r="W86" s="33">
        <v>18473605.300000001</v>
      </c>
      <c r="X86" s="34">
        <f t="shared" si="11"/>
        <v>0.21572342927474089</v>
      </c>
    </row>
    <row r="87" spans="1:24" ht="63.75" customHeight="1">
      <c r="A87" s="3" t="s">
        <v>91</v>
      </c>
      <c r="B87" s="4" t="s">
        <v>18</v>
      </c>
      <c r="C87" s="4" t="s">
        <v>19</v>
      </c>
      <c r="D87" s="6" t="s">
        <v>92</v>
      </c>
      <c r="E87" s="4" t="s">
        <v>18</v>
      </c>
      <c r="F87" s="4" t="s">
        <v>18</v>
      </c>
      <c r="G87" s="4"/>
      <c r="H87" s="4"/>
      <c r="I87" s="4"/>
      <c r="J87" s="4"/>
      <c r="K87" s="4"/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16">
        <v>200000</v>
      </c>
      <c r="V87" s="16">
        <v>0</v>
      </c>
      <c r="W87" s="16">
        <v>0</v>
      </c>
      <c r="X87" s="17">
        <f t="shared" si="10"/>
        <v>0</v>
      </c>
    </row>
    <row r="88" spans="1:24" s="10" customFormat="1" outlineLevel="1">
      <c r="A88" s="7"/>
      <c r="B88" s="8" t="s">
        <v>18</v>
      </c>
      <c r="C88" s="8" t="s">
        <v>19</v>
      </c>
      <c r="D88" s="12" t="s">
        <v>95</v>
      </c>
      <c r="E88" s="8" t="s">
        <v>18</v>
      </c>
      <c r="F88" s="8" t="s">
        <v>18</v>
      </c>
      <c r="G88" s="8"/>
      <c r="H88" s="8"/>
      <c r="I88" s="8"/>
      <c r="J88" s="8"/>
      <c r="K88" s="8"/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18">
        <v>200000</v>
      </c>
      <c r="V88" s="18">
        <v>0</v>
      </c>
      <c r="W88" s="18">
        <v>0</v>
      </c>
      <c r="X88" s="19">
        <f t="shared" si="10"/>
        <v>0</v>
      </c>
    </row>
    <row r="89" spans="1:24" ht="12.75" customHeight="1">
      <c r="A89" s="57" t="s">
        <v>93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6">
        <v>500194016</v>
      </c>
      <c r="V89" s="26">
        <v>130268599</v>
      </c>
      <c r="W89" s="26">
        <v>120073053.03</v>
      </c>
      <c r="X89" s="27">
        <f t="shared" si="10"/>
        <v>0.24005295783066705</v>
      </c>
    </row>
    <row r="90" spans="1:24">
      <c r="A90" s="28"/>
      <c r="B90" s="28"/>
      <c r="C90" s="28"/>
      <c r="D90" s="22" t="s">
        <v>96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41">
        <f>U85+U13</f>
        <v>28339900</v>
      </c>
      <c r="V90" s="41">
        <f t="shared" ref="V90:W90" si="12">V85+V13</f>
        <v>7203625</v>
      </c>
      <c r="W90" s="41">
        <f t="shared" si="12"/>
        <v>4923059.1399999997</v>
      </c>
      <c r="X90" s="42">
        <f t="shared" si="10"/>
        <v>0.17371476751858686</v>
      </c>
    </row>
    <row r="91" spans="1:24">
      <c r="A91" s="28"/>
      <c r="B91" s="28"/>
      <c r="C91" s="28"/>
      <c r="D91" s="23" t="s">
        <v>94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43">
        <f>U86+U78+U75+U72+U67+U64+U58+U47+U43+U30+U14+U10</f>
        <v>333166200</v>
      </c>
      <c r="V91" s="43">
        <f t="shared" ref="V91:W91" si="13">V86+V78+V75+V72+V67+V64+V58+V47+V43+V30+V14+V10</f>
        <v>92035479</v>
      </c>
      <c r="W91" s="43">
        <f t="shared" si="13"/>
        <v>84540247.960000008</v>
      </c>
      <c r="X91" s="44">
        <f t="shared" si="10"/>
        <v>0.25374797311371922</v>
      </c>
    </row>
    <row r="92" spans="1:24">
      <c r="A92" s="28"/>
      <c r="B92" s="28"/>
      <c r="C92" s="28"/>
      <c r="D92" s="24" t="s">
        <v>95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45">
        <f>U89-U90-U91</f>
        <v>138687916</v>
      </c>
      <c r="V92" s="45">
        <f t="shared" ref="V92:W92" si="14">V89-V90-V91</f>
        <v>31029495</v>
      </c>
      <c r="W92" s="45">
        <f t="shared" si="14"/>
        <v>30609745.929999992</v>
      </c>
      <c r="X92" s="46">
        <f t="shared" si="10"/>
        <v>0.22070953845755381</v>
      </c>
    </row>
  </sheetData>
  <mergeCells count="30">
    <mergeCell ref="A89:K89"/>
    <mergeCell ref="V6:V7"/>
    <mergeCell ref="W6:W7"/>
    <mergeCell ref="X6:X7"/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A1:M1"/>
    <mergeCell ref="A2:M2"/>
    <mergeCell ref="K6:K7"/>
    <mergeCell ref="L6:L7"/>
    <mergeCell ref="M6:M7"/>
    <mergeCell ref="A3:W3"/>
    <mergeCell ref="A4:W4"/>
    <mergeCell ref="A5:X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Link&gt;14462412&lt;/VariantLink&gt;&#10;  &lt;ReportLink&gt;197757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  <Parameter Name="rsбез учета счетов бюджета_row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2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2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2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2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2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2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2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2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2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2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2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2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2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2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3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3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3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3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3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3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3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3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3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3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3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3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3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3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4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4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4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4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4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4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4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4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4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4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4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4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4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4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5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5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5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5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5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5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5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5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5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5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5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5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5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5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6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6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6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6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6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6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6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6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6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6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6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6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6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6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7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7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7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7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7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7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7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7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7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7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7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7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7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7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8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8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8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8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8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8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8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8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8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8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8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8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8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8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9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9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9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9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9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9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9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9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9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9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9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9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9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9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0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0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0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0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0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0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0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0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0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0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0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0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0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0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1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1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1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1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1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1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1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1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1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1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1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1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1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1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2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2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2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2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2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2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2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2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2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2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2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2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2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2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3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3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3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3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3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3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3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3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3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3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3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3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3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3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4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4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4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4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4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4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4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4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4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4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4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4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4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4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5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5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5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5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5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5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5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5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5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5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5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5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5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5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5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6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6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6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6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6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6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6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6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6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6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6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6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6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6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6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6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6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6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6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6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6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6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6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6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6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6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6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6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7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7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7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7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7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7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7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7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7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7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7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7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7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7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7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7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7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7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7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7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7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7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7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7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7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7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7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7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8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8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8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8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8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8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8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8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8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8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8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8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8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8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8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8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8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8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8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8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8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8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8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8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8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8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8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8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69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69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9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9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9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9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9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9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69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69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9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9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69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69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69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69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69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9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9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69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9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9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69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69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9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69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9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69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70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0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0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0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0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0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0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0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0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0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0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0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0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70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70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70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70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0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0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0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0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0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0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70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0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0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0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0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71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1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1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1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1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1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1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1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1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1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1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1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1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71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71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71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71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1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1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1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1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1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1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71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1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1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1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1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72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2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2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2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2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2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2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2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2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2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2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2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2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72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72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72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72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2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2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2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2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2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2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72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2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2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2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2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73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3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3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3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3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3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3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3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3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3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3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3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3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73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73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73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73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3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3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3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3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3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3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73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3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3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3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3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74_col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1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2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3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4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5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6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7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8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9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10" Type="System.String" Value="&lt;root&gt;&#10;&lt;detail name=&quot;Расшифровать строку в разрезе документов&quot; &gt;&#10;&lt;method value=&quot;PRINT_SQUERY&quot; /&gt;&#10;&lt;squery_code value=&quot;SYS_2453808_1R60URQCD&quot; /&gt;&#10;&lt;add_nastr value=&quot;@nCheck_2=1&quot; /&gt;&#10;&lt;/detail&gt;&#10;&lt;/root&gt;"/>
    <Parameter Name="rsбез учета счетов бюджета_row174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4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4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4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4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4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4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4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4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4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4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4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74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74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74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74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4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4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4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4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4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4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74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4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4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4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4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  <Parameter Name="rsбез учета счетов бюджета_row175_col1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5_col1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5_col1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5_col1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5_col1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5_col1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5_col1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r&quot; /&gt;&#10;&lt;/detail&gt;&#10;&lt;/root&gt;"/>
    <Parameter Name="rsбез учета счетов бюджета_row175_col1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5_col2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l&quot; /&gt;&#10;&lt;/detail&gt;&#10;&lt;/root&gt;"/>
    <Parameter Name="rsбез учета счетов бюджета_row175_col2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5_col2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5_col2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p&quot; /&gt;&#10;&lt;/detail&gt;&#10;&lt;/root&gt;"/>
    <Parameter Name="rsбез учета счетов бюджета_row175_col2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zbp&quot; /&gt;&#10;&lt;/detail&gt;&#10;&lt;/root&gt;"/>
    <Parameter Name="rsбез учета счетов бюджета_row175_col2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bo&quot; /&gt;&#10;&lt;/detail&gt;&#10;&lt;/root&gt;"/>
    <Parameter Name="rsбез учета счетов бюджета_row175_col2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_bo&quot; /&gt;&#10;&lt;/detail&gt;&#10;&lt;/root&gt;"/>
    <Parameter Name="rsбез учета счетов бюджета_row175_col2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bo&quot; /&gt;&#10;&lt;/detail&gt;&#10;&lt;/root&gt;"/>
    <Parameter Name="rsбез учета счетов бюджета_row175_col2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5_col2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5_col30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fin&quot; /&gt;&#10;&lt;/detail&gt;&#10;&lt;/root&gt;"/>
    <Parameter Name="rsбез учета счетов бюджета_row175_col31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5_col32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5_col33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kr&quot; /&gt;&#10;&lt;/detail&gt;&#10;&lt;/root&gt;"/>
    <Parameter Name="rsбез учета счетов бюджета_row175_col34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&quot; /&gt;&#10;&lt;/detail&gt;&#10;&lt;/root&gt;"/>
    <Parameter Name="rsбез учета счетов бюджета_row175_col35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5_col36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r&quot; /&gt;&#10;&lt;/detail&gt;&#10;&lt;/root&gt;"/>
    <Parameter Name="rsбез учета счетов бюджета_row175_col37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5_col38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l&quot; /&gt;&#10;&lt;/detail&gt;&#10;&lt;/root&gt;"/>
    <Parameter Name="rsбез учета счетов бюджета_row175_col39" Type="System.String" Value="&lt;root&gt;&#10;&lt;detail name=&quot;Расшифровать сумму в разрезе документов&quot; &gt;&#10;&lt;method value=&quot;PRINT_SQUERY&quot; /&gt;&#10;&lt;squery_code value=&quot;SYS_2453808_1R60URQCD&quot; /&gt;&#10;&lt;add_nastr value=&quot;@nCheck_2=1&quot; /&gt;&#10;&lt;add_values code=&quot;sum&quot; value=&quot;s_ost_kp&quot; /&gt;&#10;&lt;/detail&gt;&#10;&lt;/root&gt;"/>
  </Parameters>
</MailMerge>
</file>

<file path=customXml/itemProps1.xml><?xml version="1.0" encoding="utf-8"?>
<ds:datastoreItem xmlns:ds="http://schemas.openxmlformats.org/officeDocument/2006/customXml" ds:itemID="{B3DB3880-6ACB-46C6-98E0-820815F35F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dcterms:created xsi:type="dcterms:W3CDTF">2017-04-04T05:58:27Z</dcterms:created>
  <dcterms:modified xsi:type="dcterms:W3CDTF">2017-04-26T06:15:05Z</dcterms:modified>
</cp:coreProperties>
</file>