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1"/>
  </bookViews>
  <sheets>
    <sheet name="без учета счетов бюджета" sheetId="1" r:id="rId1"/>
    <sheet name="Лист1" sheetId="2" r:id="rId2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<sst xmlns="http://schemas.openxmlformats.org/spreadsheetml/2006/main" count="603" uniqueCount="354">
  <si>
    <t>комитет финансов Администрации Окуловского муниципального района</t>
  </si>
  <si>
    <t>за период с 01.01.2016г. по 30.11.2016г.</t>
  </si>
  <si>
    <t>Единица измерения: руб.</t>
  </si>
  <si>
    <t>Наименование показателя</t>
  </si>
  <si>
    <t>Ц.ст.</t>
  </si>
  <si>
    <t/>
  </si>
  <si>
    <t>Уточненный лимит БО</t>
  </si>
  <si>
    <t>Финансирование</t>
  </si>
  <si>
    <t>Касс. расход</t>
  </si>
  <si>
    <t>Исполнение лимитов</t>
  </si>
  <si>
    <t>I квартал</t>
  </si>
  <si>
    <t>II квартал</t>
  </si>
  <si>
    <t>III квартал</t>
  </si>
  <si>
    <t>IV квартал</t>
  </si>
  <si>
    <t xml:space="preserve">    Муниципальная программа "Управление муниципальными финансами в Окуловском муниципальном районе на 2014-2020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</si>
  <si>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</si>
  <si>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</si>
  <si>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</si>
  <si>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</si>
  <si>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</si>
  <si>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</si>
  <si>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</si>
  <si>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</si>
  <si>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Муниципальная программа "Развитие муниципальной службы в Администрации Окуловского муниципального района на 2015-2017 годы"</t>
  </si>
  <si>
    <t>0200000000</t>
  </si>
  <si>
    <t xml:space="preserve">      Муниципальная программа "Развитие муниципальной службы в Администрации Окуловского муниципального района на 2015-2017 годы"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</si>
  <si>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2015-2017 годы"</t>
  </si>
  <si>
    <t>0200201990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</si>
  <si>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</si>
  <si>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0200272280</t>
  </si>
  <si>
    <t>02002S2280</t>
  </si>
  <si>
    <t xml:space="preserve">    Муниципальная программа "Доступная среда" в Окуловском муниципальном районе на 2015-2017 годы</t>
  </si>
  <si>
    <t>0300000000</t>
  </si>
  <si>
    <t xml:space="preserve">      Муниципальная программа "Доступная среда" в Окуловском муниципальном районе на 2015-2017 годы</t>
  </si>
  <si>
    <t xml:space="preserve">        Реализация прочих мероприятий в рамках муниципальной программы "Доступная среда" в Окуловском муниципальном районе на 2015-2017 годы</t>
  </si>
  <si>
    <t>0300204990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</si>
  <si>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</si>
  <si>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</si>
  <si>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  Муниципальная программа "Развитие архивного дела в Окуловском муниципальном районе на 2016-2020 годы"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</si>
  <si>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</si>
  <si>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</si>
  <si>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</si>
  <si>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</si>
  <si>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</si>
  <si>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</si>
  <si>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0500201990</t>
  </si>
  <si>
    <t xml:space="preserve">        Обеспечение функционирования и совершенствование информационно-технологической инфраструктуры электронного правительства на территории</t>
  </si>
  <si>
    <t>0500272390</t>
  </si>
  <si>
    <t xml:space="preserve">        Обеспечение функционирования и совершенствование информационно-технологической инфраструктуры электронного правительства на территории района</t>
  </si>
  <si>
    <t>05002S2390</t>
  </si>
  <si>
    <t>0500301990</t>
  </si>
  <si>
    <t>0500401990</t>
  </si>
  <si>
    <t xml:space="preserve">    Муниципальная программа "Профилактика преступлений и иных правонарушений в Окуловском муниципальном районе на 2014-2016 годы"</t>
  </si>
  <si>
    <t>0600000000</t>
  </si>
  <si>
    <t xml:space="preserve">      Муниципальная программа "Профилактика преступлений и иных правонарушений в Окуловском муниципальном районе на 2014-2016 годы"</t>
  </si>
  <si>
    <t xml:space="preserve">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2014-2016 годы"</t>
  </si>
  <si>
    <t>0600499990</t>
  </si>
  <si>
    <t xml:space="preserve">    Муниципальная программа "Повышение безопасности дорожного движения в Окуловском муниципальном районе на 2016-2018 годы"</t>
  </si>
  <si>
    <t>0700000000</t>
  </si>
  <si>
    <t xml:space="preserve">      Муниципальная программа "Повышение безопасности дорожного движения в Окуловском муниципальном районе на 2016-2018 годы"</t>
  </si>
  <si>
    <t xml:space="preserve">        Реализация прочих мероприятий в рамках муниципальной программы "Повышение безопасности дорожного движения в Окуловском муниципальном районе на 2016-2018 годы"</t>
  </si>
  <si>
    <t>0700199990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</si>
  <si>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</si>
  <si>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</si>
  <si>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  Муниципальная программа "Развитие сельского хозяйства в Окуловском муниципальном районе на 2014-2020 годы"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</si>
  <si>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</si>
  <si>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0800106990</t>
  </si>
  <si>
    <t xml:space="preserve">    Муниципальная программа "Устойчивое развитие сельских территорий Окуловского муниципального района на 2014-2020 годы"</t>
  </si>
  <si>
    <t>0900000000</t>
  </si>
  <si>
    <t xml:space="preserve">      Муниципальная программа "Устойчивое развитие сельских территорий Окуловского муниципального района на 2014-2020 годы"</t>
  </si>
  <si>
    <t xml:space="preserve">        Предоставление социальной выплаты на компенсацию (возмещение) расходов граждан по уплате процентов за пользование кредитом (займом)</t>
  </si>
  <si>
    <t>0900170670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</si>
  <si>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</si>
  <si>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</si>
  <si>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  Муниципальная программа "Развитие системы управления муниципальным имуществом в Окуловском муниципальном районе на 2015-2020 годы"</t>
  </si>
  <si>
    <t xml:space="preserve">        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</si>
  <si>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1000101990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</si>
  <si>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</si>
  <si>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1000106990</t>
  </si>
  <si>
    <t>1000201990</t>
  </si>
  <si>
    <t>1000206990</t>
  </si>
  <si>
    <t>1000301990</t>
  </si>
  <si>
    <t>1000306990</t>
  </si>
  <si>
    <t>1000406990</t>
  </si>
  <si>
    <t>1000506990</t>
  </si>
  <si>
    <t xml:space="preserve">    Муниципальная программа "Обеспечение экономического развития Окуловского муниципального района на 2015-2017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</si>
  <si>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</si>
  <si>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</si>
  <si>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</si>
  <si>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</si>
  <si>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</si>
  <si>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Подпрограмма "Развитие торговли в Окуловском муниципальном районе"</t>
  </si>
  <si>
    <t>1120000000</t>
  </si>
  <si>
    <t xml:space="preserve">        Реализация прочих мероприятий в рамках подпрограммы "Развитие торговли в Окуловском муниципальном районе"</t>
  </si>
  <si>
    <t>1120306990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</si>
  <si>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</si>
  <si>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</si>
  <si>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  Реализация прочих мероприятий в рамках подпрограммы "Развитие малого и среднего предпринимательства в Окуловском муниципальном районе"</t>
  </si>
  <si>
    <t>1130206990</t>
  </si>
  <si>
    <t xml:space="preserve">        Реализация прочих мероприятий по поддержке субьектов малого и среднего предпринимательствав рамках реализации подпрограммы "Развитие малого и среднего предпринимательства в Окуловском муниципальном районе "</t>
  </si>
  <si>
    <t>11302S0646</t>
  </si>
  <si>
    <t xml:space="preserve">        Субсидии на государственную поддержку малого и среднего предпринимательства, включая крестьянские (фермерские) хозяйства</t>
  </si>
  <si>
    <t>1130406010</t>
  </si>
  <si>
    <t xml:space="preserve">        Субсидии на поддержку субьектов малого и среднего предпринимательства в рамках реализации  подпрограммы "Развитие малого и среднего предпринимательства в Окуловском муниципальном районе "  (за счет средств субсидии из федерального бюджета на государственную поддержку малого и среднего предпринимательства, включая крестьянские (фермерские) хозяйства)</t>
  </si>
  <si>
    <t>1130450646</t>
  </si>
  <si>
    <t xml:space="preserve">        Субсидии для финансового обеспечения мероприятий по поддержке малого и среднего  предпринимательства</t>
  </si>
  <si>
    <t>1130472250</t>
  </si>
  <si>
    <t xml:space="preserve">        Субсидии на поддержку субьектов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</si>
  <si>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11304R0646</t>
  </si>
  <si>
    <t>11304S0646</t>
  </si>
  <si>
    <t xml:space="preserve">      Подпрограмма «Развитие малого и среднего предпринимательства в монопрофильном образовании поселок Угловка»</t>
  </si>
  <si>
    <t>1140000000</t>
  </si>
  <si>
    <t>1140406010</t>
  </si>
  <si>
    <t xml:space="preserve">        Субсидии на поддержку субьектов малого и среднего предпринимательства в рамках реализации подпрограммы «Развитие малого и среднего предпринимательства в монопрофильном образовании поселок Угловка»</t>
  </si>
  <si>
    <t>11404S0646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</si>
  <si>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</si>
  <si>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>1200000000</t>
  </si>
  <si>
    <t xml:space="preserve">  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</si>
  <si>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</si>
  <si>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1200106900</t>
  </si>
  <si>
    <t>1200206900</t>
  </si>
  <si>
    <t>1200306900</t>
  </si>
  <si>
    <t xml:space="preserve">        Субсидии бюджетам муниципальных районов на формирование муниципальных дорожных фондов</t>
  </si>
  <si>
    <t>1200371510</t>
  </si>
  <si>
    <t>12003S1510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</si>
  <si>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</si>
  <si>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</si>
  <si>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</si>
  <si>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</si>
  <si>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</si>
  <si>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1410270500</t>
  </si>
  <si>
    <t xml:space="preserve">        Обеспечение доступа к информационно-телекоммуникационной сети "Интернет"</t>
  </si>
  <si>
    <t>1410270570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</si>
  <si>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</si>
  <si>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1410350970</t>
  </si>
  <si>
    <t>1410370500</t>
  </si>
  <si>
    <t>1410370570</t>
  </si>
  <si>
    <t>14103R0970</t>
  </si>
  <si>
    <t>14103S0970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</si>
  <si>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</si>
  <si>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</si>
  <si>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</si>
  <si>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</si>
  <si>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</si>
  <si>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</si>
  <si>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</si>
  <si>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</si>
  <si>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</si>
  <si>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</si>
  <si>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</si>
  <si>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Подпрограмма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 годы"</t>
  </si>
  <si>
    <t>1440000000</t>
  </si>
  <si>
    <t xml:space="preserve">        Реализация прочих мероприятий в рамках подпрограммы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2014-2020годы"</t>
  </si>
  <si>
    <t>1440104990</t>
  </si>
  <si>
    <t xml:space="preserve">      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</t>
  </si>
  <si>
    <t>1460000000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</si>
  <si>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</si>
  <si>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1460104020</t>
  </si>
  <si>
    <t>1460304020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</si>
  <si>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</si>
  <si>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</si>
  <si>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    Обеспечение деятельности муниципальных дошкольных образовательных организаций</t>
  </si>
  <si>
    <t>1470103210</t>
  </si>
  <si>
    <t xml:space="preserve">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</si>
  <si>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</si>
  <si>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Обеспечение деятельности муниципальных учреждений дополнительного образования</t>
  </si>
  <si>
    <t>1470103230</t>
  </si>
  <si>
    <t xml:space="preserve">        Обеспечение деятельности муниципального автономного учреждения "Дом молодёжи"</t>
  </si>
  <si>
    <t>1470103250</t>
  </si>
  <si>
    <t xml:space="preserve">        Внешкольная работа с детьми при школах</t>
  </si>
  <si>
    <t>1470104010</t>
  </si>
  <si>
    <t xml:space="preserve">        Погашение задолженности прошлых лет по оплате коммунальных услуг муниципальными образовательными организациями</t>
  </si>
  <si>
    <t>1470109902</t>
  </si>
  <si>
    <t xml:space="preserve">        Иные межбюджетные трансферты  на частичную компенсацию дополнительных расходов на повышение заработной оплаты труда работников бюджетной сферы</t>
  </si>
  <si>
    <t>1470171410</t>
  </si>
  <si>
    <t xml:space="preserve">        Софинансирование расходов муниципальных учреждений по приобретению коммунальных услуг</t>
  </si>
  <si>
    <t>1470172300</t>
  </si>
  <si>
    <t>14701S2300</t>
  </si>
  <si>
    <t>1470203210</t>
  </si>
  <si>
    <t xml:space="preserve">        Обеспечение деятельности муниципальных общеобразовательных школ</t>
  </si>
  <si>
    <t>1470203220</t>
  </si>
  <si>
    <t>1470203230</t>
  </si>
  <si>
    <t xml:space="preserve">        Обеспечение деятельности муниципального автономного учреждения "Дом молодежи"</t>
  </si>
  <si>
    <t>1470203250</t>
  </si>
  <si>
    <t xml:space="preserve">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</si>
  <si>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</si>
  <si>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</si>
  <si>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</si>
  <si>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</si>
  <si>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</si>
  <si>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</si>
  <si>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</si>
  <si>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</si>
  <si>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</si>
  <si>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</si>
  <si>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</si>
  <si>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</si>
  <si>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1470272120</t>
  </si>
  <si>
    <t xml:space="preserve">        Организация питьевого режима в дошкольных и общеобразовательных организациях</t>
  </si>
  <si>
    <t>14702S2060</t>
  </si>
  <si>
    <t>14702S2080</t>
  </si>
  <si>
    <t>14702S2120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</si>
  <si>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</si>
  <si>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</si>
  <si>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</si>
  <si>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</si>
  <si>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</si>
  <si>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</si>
  <si>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>1470372300</t>
  </si>
  <si>
    <t>14703S2300</t>
  </si>
  <si>
    <t xml:space="preserve">    Муниципальная программа "Строительство дошкольных образовательных организаций на территории Окуловского муниципального района на 2014-2018 годы"</t>
  </si>
  <si>
    <t>1500000000</t>
  </si>
  <si>
    <t xml:space="preserve">      Муниципальная программа "Строительство дошкольных образовательных организаций на территории Окуловского муниципального района на 2014-2018 годы"</t>
  </si>
  <si>
    <t xml:space="preserve">        Бюджетные инвестиции в рамках муниципальной программы "Строительство дошкольных образовательных организаций на территории Окуловского муниципального района на 2014-2018 годы"</t>
  </si>
  <si>
    <t>1500102010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</si>
  <si>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</si>
  <si>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</si>
  <si>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</si>
  <si>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</si>
  <si>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  Реализация прочих мероприятий в рамках подпрограммы "Сохранение и развитие культуры Окуловского муниципального района на 2014-2020 годы"</t>
  </si>
  <si>
    <t>1610105990</t>
  </si>
  <si>
    <t>1610205990</t>
  </si>
  <si>
    <t>1610305990</t>
  </si>
  <si>
    <t xml:space="preserve">        Обеспечение деятельности муниципальных домов культуры, других учреждений культуры</t>
  </si>
  <si>
    <t>1610403310</t>
  </si>
  <si>
    <t xml:space="preserve">        Обеспечение деятельности муниципальных музеев</t>
  </si>
  <si>
    <t>1610403320</t>
  </si>
  <si>
    <t xml:space="preserve">        Обеспечение деятельности муниципальных библиотечно-информационных центров, библиотек</t>
  </si>
  <si>
    <t>1610403330</t>
  </si>
  <si>
    <t xml:space="preserve">        Иные межбюджетные трансферты на комплектование книжных фондов библиотек муниципальных образований и государственных библиотек городов</t>
  </si>
  <si>
    <t>1610451440</t>
  </si>
  <si>
    <t xml:space="preserve">        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</si>
  <si>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1610451460</t>
  </si>
  <si>
    <t>1610471410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</si>
  <si>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муниципальных районов,  реализующих полномочия в сфере культуры</t>
  </si>
  <si>
    <t>1610472190</t>
  </si>
  <si>
    <t>1610472300</t>
  </si>
  <si>
    <t xml:space="preserve">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</si>
  <si>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16104S1550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</si>
  <si>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</si>
  <si>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16104S2190</t>
  </si>
  <si>
    <t xml:space="preserve">        Проведение ремонтов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</si>
  <si>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16104S2200</t>
  </si>
  <si>
    <t xml:space="preserve">        Проведение ремонтно-реставрационных работ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</si>
  <si>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16104S2210</t>
  </si>
  <si>
    <t>16104S2300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</si>
  <si>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</si>
  <si>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</si>
  <si>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>1620103230</t>
  </si>
  <si>
    <t>1620103290</t>
  </si>
  <si>
    <t xml:space="preserve">        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</si>
  <si>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1620171320</t>
  </si>
  <si>
    <t>1620171410</t>
  </si>
  <si>
    <t>1620172190</t>
  </si>
  <si>
    <t>1620172300</t>
  </si>
  <si>
    <t>16201S2190</t>
  </si>
  <si>
    <t>16201S2300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</si>
  <si>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</si>
  <si>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</si>
  <si>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  Реализация прочих мероприятий в рамках подпрограммы "Развитие туризма в Окуловском муниципальном районе на 2014-2020 годы"</t>
  </si>
  <si>
    <t>1630105990</t>
  </si>
  <si>
    <t>1630205990</t>
  </si>
  <si>
    <t>1630305990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</si>
  <si>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</si>
  <si>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</si>
  <si>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 xml:space="preserve">        Обеспечение деятельности муниципальных учреждений, обеспечивающих предоставление услуг в сфере культуры</t>
  </si>
  <si>
    <t>1640103340</t>
  </si>
  <si>
    <t>1640172300</t>
  </si>
  <si>
    <t>16401S2300</t>
  </si>
  <si>
    <t xml:space="preserve">    Муниципальная программа "Обеспечение жильем молодых семей в Окуловском муниципальном районе на 2015-2017 годы"</t>
  </si>
  <si>
    <t>1700000000</t>
  </si>
  <si>
    <t xml:space="preserve">      Муниципальная программа "Обеспечение жильем молодых семей в Окуловском муниципальном районе на 2015-2017 годы"</t>
  </si>
  <si>
    <t xml:space="preserve">        Субсидии молодым семьям в рамках муниципальной программы "Обеспечение жильем молодых семей в Окуловском муниципальном районе на 2015-2017годы"</t>
  </si>
  <si>
    <t>1700108900</t>
  </si>
  <si>
    <t xml:space="preserve">        Субсидии на мероприятия подпрограммы "Обеспечение жильем молодых семей" в рамках федеральной целевой программы "Жилище" на 2011-2015 годы</t>
  </si>
  <si>
    <t>1700150201</t>
  </si>
  <si>
    <t xml:space="preserve">        Cофинансирование социальных выплат молодым семьям на приобретение (строительство) жилья</t>
  </si>
  <si>
    <t>17001R0201</t>
  </si>
  <si>
    <t xml:space="preserve">        Субсидии молодым семьям в рамках муниципальной программы «Обеспечение жильем молодых семей в Окуловском муниципальном районе на 2015 -2017 годы»</t>
  </si>
  <si>
    <t>17001S0201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</si>
  <si>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</si>
  <si>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</si>
  <si>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  Муниципальная программа "Развитие физической культуры и спорта в Окуловском муниципальном районе на 2014-2020 годы"</t>
  </si>
  <si>
    <t xml:space="preserve">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</si>
  <si>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</si>
  <si>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 xml:space="preserve">        Реализация прочих мероприятий в области физической культуры и спорта</t>
  </si>
  <si>
    <t>2000107990</t>
  </si>
  <si>
    <t xml:space="preserve">        Софинансирование на обустройство объектов инфраструктуры районного центра, парковых и рекреационных зон плоскостными сооружениями, уличными тренажерами, площадками ГТО, в том числе приобретение спортивно-развивающего оборудования</t>
  </si>
  <si>
    <t>2000109901</t>
  </si>
  <si>
    <t>2000172300</t>
  </si>
  <si>
    <t>20001S2300</t>
  </si>
  <si>
    <t xml:space="preserve">        Бюджетные инвестиции в области физической культуры и спорта</t>
  </si>
  <si>
    <t>2000202020</t>
  </si>
  <si>
    <t xml:space="preserve">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</si>
  <si>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>2200000000</t>
  </si>
  <si>
    <t xml:space="preserve">  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</si>
  <si>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 xml:space="preserve">        Разработка декларации безопасности гидротехнического сооружения</t>
  </si>
  <si>
    <t>2200109903</t>
  </si>
  <si>
    <t xml:space="preserve">    Муниципальная программа "Капитальный ремонт муниципального жилого фонда в Окуловском муниципальном районе на 2015-2017 годы"</t>
  </si>
  <si>
    <t>2300000000</t>
  </si>
  <si>
    <t xml:space="preserve">      Муниципальная программа "Капитальный ремонт муниципального жилого фонда в Окуловском муниципальном районе на 2015-2017 годы"</t>
  </si>
  <si>
    <t xml:space="preserve">        Реализация мероприятий по проведению капитального ремонта муниципального жилого фонда</t>
  </si>
  <si>
    <t>2300101960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</si>
  <si>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</si>
  <si>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</si>
  <si>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  Муниципальная программа "Социальная поддержка граждан в Окуловском муниципальном районе на 2016-2020 годы"</t>
  </si>
  <si>
    <t xml:space="preserve">        Оплата жилищно-коммунальных услуг отдельным категориям граждан</t>
  </si>
  <si>
    <t>2500152500</t>
  </si>
  <si>
    <t xml:space="preserve">       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</si>
  <si>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2500170070</t>
  </si>
  <si>
    <t xml:space="preserve">       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</si>
  <si>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2500170160</t>
  </si>
  <si>
    <t xml:space="preserve">       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</si>
  <si>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2500170210</t>
  </si>
  <si>
    <t xml:space="preserve">        Осуществление отдельных государственных полномочий по предоставлению мер социальной поддержки ветеранов труда Новгородской области</t>
  </si>
  <si>
    <t>2500170240</t>
  </si>
  <si>
    <t xml:space="preserve">       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</si>
  <si>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2500170270</t>
  </si>
  <si>
    <t xml:space="preserve">        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</si>
  <si>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2500170310</t>
  </si>
  <si>
    <t xml:space="preserve">        Обеспечение мер социальной поддержки ветеранов труда</t>
  </si>
  <si>
    <t>2500170410</t>
  </si>
  <si>
    <t xml:space="preserve">        Обеспечение мер социальной поддержки тружеников тыла</t>
  </si>
  <si>
    <t>2500170420</t>
  </si>
  <si>
    <t xml:space="preserve">        Обеспечение мер социальной поддержки реабилитированных лиц и лиц, признанных пострадавшими от политических репрессий</t>
  </si>
  <si>
    <t>2500170430</t>
  </si>
  <si>
    <t xml:space="preserve">        Предоставление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 на 2016 год</t>
  </si>
  <si>
    <t>2500170680</t>
  </si>
  <si>
    <t xml:space="preserve">       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</si>
  <si>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>2500270200</t>
  </si>
  <si>
    <t xml:space="preserve">       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</si>
  <si>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2500270230</t>
  </si>
  <si>
    <t xml:space="preserve">        Ежемесячное пособие на ребенка</t>
  </si>
  <si>
    <t>2500270400</t>
  </si>
  <si>
    <t xml:space="preserve">        Осуществление отдельных государственных полномочий по назначению и выплате единовременного пособия одинокой матери</t>
  </si>
  <si>
    <t>2500270690</t>
  </si>
  <si>
    <t>2500370280</t>
  </si>
  <si>
    <t xml:space="preserve">    Муниципальная программа "Градостроительная политика на территории Окуловского муниципального района на 2016-2020 годы"</t>
  </si>
  <si>
    <t>2700000000</t>
  </si>
  <si>
    <t xml:space="preserve">      Муниципальная программа "Градостроительная политика на территории Окуловского муниципального района на 2016-2020 годы"</t>
  </si>
  <si>
    <t xml:space="preserve">        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</si>
  <si>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2700101990</t>
  </si>
  <si>
    <t xml:space="preserve">        Организация проведения работ по описанию местоположения границ населенных пунктов сельских поселений в координатах характерных точек и внесению сведений о границах в государственный кадастр недвижимости</t>
  </si>
  <si>
    <t>2700201970</t>
  </si>
  <si>
    <t xml:space="preserve">        Реализация прочих мероприятий в рамках муниципальной программы "Градостроительная политика на территории Окуловского муниципального района на 2016-2020 годы"</t>
  </si>
  <si>
    <t>2700301990</t>
  </si>
  <si>
    <t>ВСЕГО РАСХОДОВ:</t>
  </si>
  <si>
    <t>Анализ исполнения муниципальных программ</t>
  </si>
  <si>
    <t>область</t>
  </si>
  <si>
    <t>район</t>
  </si>
  <si>
    <t>федерация</t>
  </si>
  <si>
    <t>ГП</t>
  </si>
  <si>
    <t>пос.</t>
  </si>
  <si>
    <t>МР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</si>
</sst>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27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9" fillId="0" borderId="0" xfId="40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30" fillId="0" borderId="0" xfId="42" applyNumberFormat="1" applyFill="1" applyProtection="1">
      <alignment horizontal="center"/>
      <protection/>
    </xf>
    <xf numFmtId="0" fontId="29" fillId="0" borderId="2" xfId="45" applyNumberFormat="1" applyFill="1" applyProtection="1">
      <alignment horizontal="center" vertical="center" wrapText="1"/>
      <protection/>
    </xf>
    <xf numFmtId="0" fontId="31" fillId="0" borderId="2" xfId="57" applyNumberFormat="1" applyFill="1" applyProtection="1">
      <alignment vertical="top" wrapText="1"/>
      <protection/>
    </xf>
    <xf numFmtId="49" fontId="29" fillId="0" borderId="2" xfId="48" applyNumberFormat="1" applyFill="1" applyProtection="1">
      <alignment horizontal="center" vertical="top" shrinkToFit="1"/>
      <protection/>
    </xf>
    <xf numFmtId="4" fontId="31" fillId="0" borderId="2" xfId="58" applyNumberFormat="1" applyFill="1" applyProtection="1">
      <alignment horizontal="right" vertical="top" shrinkToFit="1"/>
      <protection/>
    </xf>
    <xf numFmtId="10" fontId="31" fillId="0" borderId="2" xfId="59" applyNumberFormat="1" applyFill="1" applyProtection="1">
      <alignment horizontal="right" vertical="top" shrinkToFit="1"/>
      <protection/>
    </xf>
    <xf numFmtId="4" fontId="31" fillId="0" borderId="2" xfId="53" applyNumberFormat="1" applyFill="1" applyProtection="1">
      <alignment horizontal="right" vertical="top" shrinkToFit="1"/>
      <protection/>
    </xf>
    <xf numFmtId="0" fontId="29" fillId="0" borderId="0" xfId="56" applyNumberFormat="1" applyFill="1" applyProtection="1">
      <alignment horizontal="left" wrapText="1"/>
      <protection/>
    </xf>
    <xf numFmtId="49" fontId="31" fillId="0" borderId="2" xfId="48" applyNumberFormat="1" applyFont="1" applyFill="1" applyProtection="1">
      <alignment horizontal="center" vertical="top" shrinkToFi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2" xfId="57" applyNumberFormat="1" applyFont="1" applyFill="1" applyProtection="1">
      <alignment vertical="top" wrapText="1"/>
      <protection/>
    </xf>
    <xf numFmtId="49" fontId="29" fillId="0" borderId="2" xfId="48" applyNumberFormat="1" applyFont="1" applyFill="1" applyProtection="1">
      <alignment horizontal="center" vertical="top" shrinkToFit="1"/>
      <protection/>
    </xf>
    <xf numFmtId="4" fontId="29" fillId="0" borderId="2" xfId="58" applyNumberFormat="1" applyFont="1" applyFill="1" applyProtection="1">
      <alignment horizontal="right" vertical="top" shrinkToFit="1"/>
      <protection/>
    </xf>
    <xf numFmtId="10" fontId="29" fillId="0" borderId="2" xfId="59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49" fontId="47" fillId="35" borderId="14" xfId="83" applyNumberFormat="1" applyFont="1" applyFill="1" applyBorder="1" applyAlignment="1">
      <alignment horizontal="center" vertical="top" shrinkToFit="1"/>
      <protection/>
    </xf>
    <xf numFmtId="49" fontId="47" fillId="36" borderId="14" xfId="83" applyNumberFormat="1" applyFont="1" applyFill="1" applyBorder="1" applyAlignment="1">
      <alignment horizontal="center" vertical="top" shrinkToFit="1"/>
      <protection/>
    </xf>
    <xf numFmtId="49" fontId="31" fillId="35" borderId="14" xfId="83" applyNumberFormat="1" applyFont="1" applyFill="1" applyBorder="1" applyAlignment="1">
      <alignment horizontal="center" vertical="top" shrinkToFit="1"/>
      <protection/>
    </xf>
    <xf numFmtId="49" fontId="31" fillId="36" borderId="14" xfId="83" applyNumberFormat="1" applyFont="1" applyFill="1" applyBorder="1" applyAlignment="1">
      <alignment horizontal="center" vertical="top" shrinkToFit="1"/>
      <protection/>
    </xf>
    <xf numFmtId="49" fontId="47" fillId="37" borderId="14" xfId="83" applyNumberFormat="1" applyFont="1" applyFill="1" applyBorder="1" applyAlignment="1">
      <alignment horizontal="center" vertical="top" shrinkToFit="1"/>
      <protection/>
    </xf>
    <xf numFmtId="4" fontId="47" fillId="0" borderId="2" xfId="58" applyNumberFormat="1" applyFont="1" applyFill="1" applyProtection="1">
      <alignment horizontal="right" vertical="top" shrinkToFit="1"/>
      <protection/>
    </xf>
    <xf numFmtId="10" fontId="47" fillId="0" borderId="2" xfId="59" applyNumberFormat="1" applyFont="1" applyFill="1" applyProtection="1">
      <alignment horizontal="right" vertical="top" shrinkToFit="1"/>
      <protection/>
    </xf>
    <xf numFmtId="0" fontId="47" fillId="0" borderId="2" xfId="57" applyNumberFormat="1" applyFont="1" applyFill="1" applyProtection="1">
      <alignment vertical="top" wrapText="1"/>
      <protection/>
    </xf>
    <xf numFmtId="49" fontId="47" fillId="0" borderId="2" xfId="48" applyNumberFormat="1" applyFont="1" applyFill="1" applyProtection="1">
      <alignment horizontal="center" vertical="top" shrinkToFit="1"/>
      <protection/>
    </xf>
    <xf numFmtId="49" fontId="31" fillId="37" borderId="14" xfId="83" applyNumberFormat="1" applyFont="1" applyFill="1" applyBorder="1" applyAlignment="1">
      <alignment horizontal="center" vertical="top" shrinkToFit="1"/>
      <protection/>
    </xf>
    <xf numFmtId="4" fontId="31" fillId="0" borderId="15" xfId="53" applyNumberFormat="1" applyFill="1" applyBorder="1" applyProtection="1">
      <alignment horizontal="right" vertical="top" shrinkToFit="1"/>
      <protection/>
    </xf>
    <xf numFmtId="10" fontId="31" fillId="0" borderId="15" xfId="59" applyNumberFormat="1" applyFill="1" applyBorder="1" applyProtection="1">
      <alignment horizontal="right" vertical="top" shrinkToFit="1"/>
      <protection/>
    </xf>
    <xf numFmtId="0" fontId="0" fillId="0" borderId="14" xfId="0" applyFill="1" applyBorder="1" applyAlignment="1" applyProtection="1">
      <alignment/>
      <protection locked="0"/>
    </xf>
    <xf numFmtId="4" fontId="47" fillId="36" borderId="2" xfId="58" applyNumberFormat="1" applyFont="1" applyFill="1" applyProtection="1">
      <alignment horizontal="right" vertical="top" shrinkToFit="1"/>
      <protection/>
    </xf>
    <xf numFmtId="10" fontId="47" fillId="36" borderId="2" xfId="59" applyNumberFormat="1" applyFont="1" applyFill="1" applyProtection="1">
      <alignment horizontal="right" vertical="top" shrinkToFit="1"/>
      <protection/>
    </xf>
    <xf numFmtId="4" fontId="29" fillId="36" borderId="2" xfId="58" applyNumberFormat="1" applyFont="1" applyFill="1" applyProtection="1">
      <alignment horizontal="right" vertical="top" shrinkToFit="1"/>
      <protection/>
    </xf>
    <xf numFmtId="10" fontId="29" fillId="36" borderId="2" xfId="59" applyNumberFormat="1" applyFont="1" applyFill="1" applyProtection="1">
      <alignment horizontal="right" vertical="top" shrinkToFit="1"/>
      <protection/>
    </xf>
    <xf numFmtId="4" fontId="29" fillId="35" borderId="2" xfId="58" applyNumberFormat="1" applyFont="1" applyFill="1" applyProtection="1">
      <alignment horizontal="right" vertical="top" shrinkToFit="1"/>
      <protection/>
    </xf>
    <xf numFmtId="10" fontId="29" fillId="35" borderId="2" xfId="59" applyNumberFormat="1" applyFont="1" applyFill="1" applyProtection="1">
      <alignment horizontal="right" vertical="top" shrinkToFit="1"/>
      <protection/>
    </xf>
    <xf numFmtId="4" fontId="47" fillId="35" borderId="2" xfId="58" applyNumberFormat="1" applyFont="1" applyFill="1" applyProtection="1">
      <alignment horizontal="right" vertical="top" shrinkToFit="1"/>
      <protection/>
    </xf>
    <xf numFmtId="10" fontId="47" fillId="35" borderId="2" xfId="59" applyNumberFormat="1" applyFont="1" applyFill="1" applyProtection="1">
      <alignment horizontal="right" vertical="top" shrinkToFit="1"/>
      <protection/>
    </xf>
    <xf numFmtId="0" fontId="0" fillId="35" borderId="14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/>
      <protection locked="0"/>
    </xf>
    <xf numFmtId="4" fontId="47" fillId="37" borderId="2" xfId="58" applyNumberFormat="1" applyFont="1" applyFill="1" applyProtection="1">
      <alignment horizontal="right" vertical="top" shrinkToFit="1"/>
      <protection/>
    </xf>
    <xf numFmtId="10" fontId="47" fillId="37" borderId="2" xfId="59" applyNumberFormat="1" applyFont="1" applyFill="1" applyProtection="1">
      <alignment horizontal="right" vertical="top" shrinkToFit="1"/>
      <protection/>
    </xf>
    <xf numFmtId="4" fontId="29" fillId="37" borderId="2" xfId="58" applyNumberFormat="1" applyFont="1" applyFill="1" applyProtection="1">
      <alignment horizontal="right" vertical="top" shrinkToFit="1"/>
      <protection/>
    </xf>
    <xf numFmtId="10" fontId="29" fillId="37" borderId="2" xfId="59" applyNumberFormat="1" applyFont="1" applyFill="1" applyProtection="1">
      <alignment horizontal="right" vertical="top" shrinkToFit="1"/>
      <protection/>
    </xf>
    <xf numFmtId="4" fontId="0" fillId="36" borderId="14" xfId="0" applyNumberFormat="1" applyFill="1" applyBorder="1" applyAlignment="1" applyProtection="1">
      <alignment/>
      <protection locked="0"/>
    </xf>
    <xf numFmtId="10" fontId="48" fillId="37" borderId="2" xfId="59" applyNumberFormat="1" applyFont="1" applyFill="1" applyProtection="1">
      <alignment horizontal="right" vertical="top" shrinkToFit="1"/>
      <protection/>
    </xf>
    <xf numFmtId="10" fontId="48" fillId="35" borderId="2" xfId="59" applyNumberFormat="1" applyFont="1" applyFill="1" applyProtection="1">
      <alignment horizontal="right" vertical="top" shrinkToFit="1"/>
      <protection/>
    </xf>
    <xf numFmtId="10" fontId="48" fillId="36" borderId="2" xfId="59" applyNumberFormat="1" applyFont="1" applyFill="1" applyProtection="1">
      <alignment horizontal="right" vertical="top" shrinkToFit="1"/>
      <protection/>
    </xf>
    <xf numFmtId="4" fontId="4" fillId="37" borderId="14" xfId="0" applyNumberFormat="1" applyFont="1" applyFill="1" applyBorder="1" applyAlignment="1" applyProtection="1">
      <alignment/>
      <protection locked="0"/>
    </xf>
    <xf numFmtId="4" fontId="4" fillId="35" borderId="14" xfId="0" applyNumberFormat="1" applyFont="1" applyFill="1" applyBorder="1" applyAlignment="1" applyProtection="1">
      <alignment/>
      <protection locked="0"/>
    </xf>
    <xf numFmtId="4" fontId="4" fillId="36" borderId="14" xfId="0" applyNumberFormat="1" applyFont="1" applyFill="1" applyBorder="1" applyAlignment="1" applyProtection="1">
      <alignment/>
      <protection locked="0"/>
    </xf>
    <xf numFmtId="4" fontId="4" fillId="9" borderId="14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left" wrapText="1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1" fillId="0" borderId="15" xfId="0" applyNumberFormat="1" applyFont="1" applyFill="1" applyBorder="1" applyAlignment="1" applyProtection="1">
      <alignment horizontal="lef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6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6"/>
  <sheetViews>
    <sheetView showGridLines="0" zoomScalePageLayoutView="0" workbookViewId="0" topLeftCell="A1">
      <pane ySplit="7" topLeftCell="A17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2"/>
  <cols>
    <col min="1" max="1" width="40.00390625" style="2" customWidth="1"/>
    <col min="2" max="2" width="11.28125" style="2" bestFit="1" customWidth="1"/>
    <col min="3" max="14" width="9.140625" style="2" hidden="1" customWidth="1"/>
    <col min="15" max="15" width="13.8515625" style="2" bestFit="1" customWidth="1"/>
    <col min="16" max="19" width="9.140625" style="2" hidden="1" customWidth="1"/>
    <col min="20" max="20" width="13.8515625" style="2" bestFit="1" customWidth="1"/>
    <col min="21" max="25" width="9.140625" style="2" hidden="1" customWidth="1"/>
    <col min="26" max="26" width="13.8515625" style="2" bestFit="1" customWidth="1"/>
    <col min="27" max="31" width="9.140625" style="2" hidden="1" customWidth="1"/>
    <col min="32" max="32" width="11.7109375" style="2" customWidth="1"/>
    <col min="33" max="33" width="9.140625" style="2" hidden="1" customWidth="1"/>
    <col min="34" max="16384" width="9.140625" style="2" customWidth="1"/>
  </cols>
  <sheetData>
    <row r="1" spans="1:33" ht="3" customHeight="1">
      <c r="A1" s="61"/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2"/>
      <c r="V1" s="62"/>
      <c r="W1" s="62"/>
      <c r="X1" s="62"/>
      <c r="Y1" s="62"/>
      <c r="Z1" s="1"/>
      <c r="AA1" s="62"/>
      <c r="AB1" s="62"/>
      <c r="AC1" s="62"/>
      <c r="AD1" s="62"/>
      <c r="AE1" s="62"/>
      <c r="AF1" s="1"/>
      <c r="AG1" s="1"/>
    </row>
    <row r="2" spans="1:33" ht="22.5" customHeight="1">
      <c r="A2" s="61" t="s">
        <v>0</v>
      </c>
      <c r="B2" s="61"/>
      <c r="C2" s="61"/>
      <c r="D2" s="61"/>
      <c r="E2" s="61"/>
      <c r="F2" s="61"/>
      <c r="G2" s="6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2"/>
      <c r="V2" s="62"/>
      <c r="W2" s="62"/>
      <c r="X2" s="62"/>
      <c r="Y2" s="62"/>
      <c r="Z2" s="1"/>
      <c r="AA2" s="62"/>
      <c r="AB2" s="62"/>
      <c r="AC2" s="62"/>
      <c r="AD2" s="62"/>
      <c r="AE2" s="62"/>
      <c r="AF2" s="1"/>
      <c r="AG2" s="1"/>
    </row>
    <row r="3" spans="1:37" ht="22.5" customHeight="1">
      <c r="A3" s="59" t="s">
        <v>347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12"/>
      <c r="AH3" s="12"/>
      <c r="AI3" s="12"/>
      <c r="AJ3" s="12"/>
      <c r="AK3" s="12"/>
    </row>
    <row r="4" spans="1:33" ht="15.7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"/>
    </row>
    <row r="5" spans="1:33" ht="12.7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26.25" customHeight="1">
      <c r="A6" s="57" t="s">
        <v>3</v>
      </c>
      <c r="B6" s="57" t="s">
        <v>4</v>
      </c>
      <c r="C6" s="57" t="s">
        <v>5</v>
      </c>
      <c r="D6" s="57" t="s">
        <v>5</v>
      </c>
      <c r="E6" s="57" t="s">
        <v>5</v>
      </c>
      <c r="F6" s="57" t="s">
        <v>5</v>
      </c>
      <c r="G6" s="57" t="s">
        <v>5</v>
      </c>
      <c r="H6" s="57" t="s">
        <v>5</v>
      </c>
      <c r="I6" s="57" t="s">
        <v>5</v>
      </c>
      <c r="J6" s="57" t="s">
        <v>5</v>
      </c>
      <c r="K6" s="57" t="s">
        <v>5</v>
      </c>
      <c r="L6" s="57" t="s">
        <v>5</v>
      </c>
      <c r="M6" s="57" t="s">
        <v>5</v>
      </c>
      <c r="N6" s="57" t="s">
        <v>5</v>
      </c>
      <c r="O6" s="57" t="s">
        <v>6</v>
      </c>
      <c r="P6" s="57" t="s">
        <v>5</v>
      </c>
      <c r="Q6" s="57" t="s">
        <v>5</v>
      </c>
      <c r="R6" s="57" t="s">
        <v>5</v>
      </c>
      <c r="S6" s="57" t="s">
        <v>5</v>
      </c>
      <c r="T6" s="57" t="s">
        <v>7</v>
      </c>
      <c r="U6" s="57" t="s">
        <v>5</v>
      </c>
      <c r="V6" s="57"/>
      <c r="W6" s="57"/>
      <c r="X6" s="57"/>
      <c r="Y6" s="57"/>
      <c r="Z6" s="57" t="s">
        <v>8</v>
      </c>
      <c r="AA6" s="57" t="s">
        <v>5</v>
      </c>
      <c r="AB6" s="57"/>
      <c r="AC6" s="57"/>
      <c r="AD6" s="57"/>
      <c r="AE6" s="57"/>
      <c r="AF6" s="57" t="s">
        <v>9</v>
      </c>
      <c r="AG6" s="57" t="s">
        <v>5</v>
      </c>
    </row>
    <row r="7" spans="1:33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4"/>
      <c r="V7" s="4" t="s">
        <v>10</v>
      </c>
      <c r="W7" s="4" t="s">
        <v>11</v>
      </c>
      <c r="X7" s="4" t="s">
        <v>12</v>
      </c>
      <c r="Y7" s="4" t="s">
        <v>13</v>
      </c>
      <c r="Z7" s="57"/>
      <c r="AA7" s="4"/>
      <c r="AB7" s="4" t="s">
        <v>10</v>
      </c>
      <c r="AC7" s="4" t="s">
        <v>11</v>
      </c>
      <c r="AD7" s="4" t="s">
        <v>12</v>
      </c>
      <c r="AE7" s="4" t="s">
        <v>13</v>
      </c>
      <c r="AF7" s="57"/>
      <c r="AG7" s="57"/>
    </row>
    <row r="8" spans="1:33" ht="65.25" customHeight="1">
      <c r="A8" s="5" t="s">
        <v>14</v>
      </c>
      <c r="B8" s="11" t="s">
        <v>15</v>
      </c>
      <c r="C8" s="6"/>
      <c r="D8" s="6"/>
      <c r="E8" s="6"/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26735200</v>
      </c>
      <c r="P8" s="7">
        <v>0</v>
      </c>
      <c r="Q8" s="7">
        <v>0</v>
      </c>
      <c r="R8" s="7">
        <v>0</v>
      </c>
      <c r="S8" s="7">
        <v>0</v>
      </c>
      <c r="T8" s="7">
        <v>24714658.63</v>
      </c>
      <c r="U8" s="7">
        <v>24714658.63</v>
      </c>
      <c r="V8" s="7">
        <v>0</v>
      </c>
      <c r="W8" s="7">
        <v>0</v>
      </c>
      <c r="X8" s="7">
        <v>0</v>
      </c>
      <c r="Y8" s="7">
        <v>0</v>
      </c>
      <c r="Z8" s="7">
        <v>24677494.56</v>
      </c>
      <c r="AA8" s="7">
        <v>24677494.56</v>
      </c>
      <c r="AB8" s="7">
        <v>0</v>
      </c>
      <c r="AC8" s="7">
        <v>0</v>
      </c>
      <c r="AD8" s="7">
        <v>0</v>
      </c>
      <c r="AE8" s="7">
        <v>0</v>
      </c>
      <c r="AF8" s="8">
        <f>Z8/O8*100%</f>
        <v>0.9230338490080493</v>
      </c>
      <c r="AG8" s="7">
        <v>0</v>
      </c>
    </row>
    <row r="9" spans="1:33" s="17" customFormat="1" ht="63" customHeight="1" outlineLevel="1">
      <c r="A9" s="13" t="s">
        <v>16</v>
      </c>
      <c r="B9" s="14" t="s">
        <v>17</v>
      </c>
      <c r="C9" s="14"/>
      <c r="D9" s="14"/>
      <c r="E9" s="14"/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6180700</v>
      </c>
      <c r="P9" s="15">
        <v>0</v>
      </c>
      <c r="Q9" s="15">
        <v>0</v>
      </c>
      <c r="R9" s="15">
        <v>0</v>
      </c>
      <c r="S9" s="15">
        <v>0</v>
      </c>
      <c r="T9" s="15">
        <v>5643758.63</v>
      </c>
      <c r="U9" s="15">
        <v>5643758.63</v>
      </c>
      <c r="V9" s="15">
        <v>0</v>
      </c>
      <c r="W9" s="15">
        <v>0</v>
      </c>
      <c r="X9" s="15">
        <v>0</v>
      </c>
      <c r="Y9" s="15">
        <v>0</v>
      </c>
      <c r="Z9" s="15">
        <v>5606594.56</v>
      </c>
      <c r="AA9" s="15">
        <v>5606594.56</v>
      </c>
      <c r="AB9" s="15">
        <v>0</v>
      </c>
      <c r="AC9" s="15">
        <v>0</v>
      </c>
      <c r="AD9" s="15">
        <v>0</v>
      </c>
      <c r="AE9" s="15">
        <v>0</v>
      </c>
      <c r="AF9" s="16">
        <f aca="true" t="shared" si="0" ref="AF9:AF70">Z9/O9*100%</f>
        <v>0.9071132007701392</v>
      </c>
      <c r="AG9" s="15">
        <v>0</v>
      </c>
    </row>
    <row r="10" spans="1:33" s="17" customFormat="1" ht="15" outlineLevel="1">
      <c r="A10" s="13"/>
      <c r="B10" s="18" t="s">
        <v>348</v>
      </c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>
        <v>27400</v>
      </c>
      <c r="P10" s="15">
        <v>0</v>
      </c>
      <c r="Q10" s="15">
        <v>0</v>
      </c>
      <c r="R10" s="15">
        <v>0</v>
      </c>
      <c r="S10" s="15">
        <v>0</v>
      </c>
      <c r="T10" s="15">
        <v>27400</v>
      </c>
      <c r="U10" s="15">
        <v>27400</v>
      </c>
      <c r="V10" s="15">
        <v>0</v>
      </c>
      <c r="W10" s="15">
        <v>0</v>
      </c>
      <c r="X10" s="15">
        <v>0</v>
      </c>
      <c r="Y10" s="15">
        <v>0</v>
      </c>
      <c r="Z10" s="15">
        <v>27400</v>
      </c>
      <c r="AA10" s="15">
        <v>27400</v>
      </c>
      <c r="AB10" s="15">
        <v>0</v>
      </c>
      <c r="AC10" s="15">
        <v>0</v>
      </c>
      <c r="AD10" s="15">
        <v>0</v>
      </c>
      <c r="AE10" s="15">
        <v>0</v>
      </c>
      <c r="AF10" s="16">
        <f>Z10/O10*100%</f>
        <v>1</v>
      </c>
      <c r="AG10" s="15"/>
    </row>
    <row r="11" spans="1:33" s="17" customFormat="1" ht="15" outlineLevel="1">
      <c r="A11" s="13"/>
      <c r="B11" s="19" t="s">
        <v>349</v>
      </c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>
        <v>6153300</v>
      </c>
      <c r="P11" s="15">
        <v>0</v>
      </c>
      <c r="Q11" s="15">
        <v>0</v>
      </c>
      <c r="R11" s="15">
        <v>0</v>
      </c>
      <c r="S11" s="15">
        <v>0</v>
      </c>
      <c r="T11" s="15">
        <v>5616358.63</v>
      </c>
      <c r="U11" s="15">
        <v>5616358.63</v>
      </c>
      <c r="V11" s="15">
        <v>0</v>
      </c>
      <c r="W11" s="15">
        <v>0</v>
      </c>
      <c r="X11" s="15">
        <v>0</v>
      </c>
      <c r="Y11" s="15">
        <v>0</v>
      </c>
      <c r="Z11" s="15">
        <v>5579194.56</v>
      </c>
      <c r="AA11" s="15">
        <f>AA9-AA10</f>
        <v>5579194.56</v>
      </c>
      <c r="AB11" s="15">
        <f>AB9-AB10</f>
        <v>0</v>
      </c>
      <c r="AC11" s="15">
        <f>AC9-AC10</f>
        <v>0</v>
      </c>
      <c r="AD11" s="15">
        <f>AD9-AD10</f>
        <v>0</v>
      </c>
      <c r="AE11" s="15">
        <f>AE9-AE10</f>
        <v>0</v>
      </c>
      <c r="AF11" s="16">
        <f>Z11/O11*100%</f>
        <v>0.9066995855882208</v>
      </c>
      <c r="AG11" s="15"/>
    </row>
    <row r="12" spans="1:33" s="17" customFormat="1" ht="39" customHeight="1" outlineLevel="1">
      <c r="A12" s="13" t="s">
        <v>19</v>
      </c>
      <c r="B12" s="14" t="s">
        <v>20</v>
      </c>
      <c r="C12" s="14"/>
      <c r="D12" s="14"/>
      <c r="E12" s="14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20489500</v>
      </c>
      <c r="P12" s="15">
        <v>0</v>
      </c>
      <c r="Q12" s="15">
        <v>0</v>
      </c>
      <c r="R12" s="15">
        <v>0</v>
      </c>
      <c r="S12" s="15">
        <v>0</v>
      </c>
      <c r="T12" s="15">
        <v>19005900</v>
      </c>
      <c r="U12" s="15">
        <v>19005900</v>
      </c>
      <c r="V12" s="15">
        <v>0</v>
      </c>
      <c r="W12" s="15">
        <v>0</v>
      </c>
      <c r="X12" s="15">
        <v>0</v>
      </c>
      <c r="Y12" s="15">
        <v>0</v>
      </c>
      <c r="Z12" s="15">
        <v>19005900</v>
      </c>
      <c r="AA12" s="15">
        <v>19005900</v>
      </c>
      <c r="AB12" s="15">
        <v>0</v>
      </c>
      <c r="AC12" s="15">
        <v>0</v>
      </c>
      <c r="AD12" s="15">
        <v>0</v>
      </c>
      <c r="AE12" s="15">
        <v>0</v>
      </c>
      <c r="AF12" s="16">
        <f t="shared" si="0"/>
        <v>0.927592181361185</v>
      </c>
      <c r="AG12" s="15">
        <v>0</v>
      </c>
    </row>
    <row r="13" spans="1:33" s="17" customFormat="1" ht="15" outlineLevel="1">
      <c r="A13" s="13"/>
      <c r="B13" s="22" t="s">
        <v>350</v>
      </c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>
        <v>754500</v>
      </c>
      <c r="P13" s="15">
        <v>0</v>
      </c>
      <c r="Q13" s="15">
        <v>0</v>
      </c>
      <c r="R13" s="15">
        <v>0</v>
      </c>
      <c r="S13" s="15">
        <v>0</v>
      </c>
      <c r="T13" s="15">
        <v>753300</v>
      </c>
      <c r="U13" s="15">
        <v>753300</v>
      </c>
      <c r="V13" s="15">
        <v>0</v>
      </c>
      <c r="W13" s="15">
        <v>0</v>
      </c>
      <c r="X13" s="15">
        <v>0</v>
      </c>
      <c r="Y13" s="15">
        <v>0</v>
      </c>
      <c r="Z13" s="15">
        <v>753300</v>
      </c>
      <c r="AA13" s="15"/>
      <c r="AB13" s="15"/>
      <c r="AC13" s="15"/>
      <c r="AD13" s="15"/>
      <c r="AE13" s="15"/>
      <c r="AF13" s="16">
        <f t="shared" si="0"/>
        <v>0.9984095427435388</v>
      </c>
      <c r="AG13" s="15"/>
    </row>
    <row r="14" spans="1:33" s="17" customFormat="1" ht="15" outlineLevel="1">
      <c r="A14" s="13"/>
      <c r="B14" s="18" t="s">
        <v>348</v>
      </c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>
        <v>19735000</v>
      </c>
      <c r="P14" s="15">
        <v>0</v>
      </c>
      <c r="Q14" s="15">
        <v>0</v>
      </c>
      <c r="R14" s="15">
        <v>0</v>
      </c>
      <c r="S14" s="15">
        <v>0</v>
      </c>
      <c r="T14" s="15">
        <v>18252600</v>
      </c>
      <c r="U14" s="15">
        <v>18252600</v>
      </c>
      <c r="V14" s="15">
        <v>0</v>
      </c>
      <c r="W14" s="15">
        <v>0</v>
      </c>
      <c r="X14" s="15">
        <v>0</v>
      </c>
      <c r="Y14" s="15">
        <v>0</v>
      </c>
      <c r="Z14" s="15">
        <v>18252600</v>
      </c>
      <c r="AA14" s="15"/>
      <c r="AB14" s="15"/>
      <c r="AC14" s="15"/>
      <c r="AD14" s="15"/>
      <c r="AE14" s="15"/>
      <c r="AF14" s="16">
        <f t="shared" si="0"/>
        <v>0.9248847225741069</v>
      </c>
      <c r="AG14" s="15"/>
    </row>
    <row r="15" spans="1:33" s="17" customFormat="1" ht="51.75" customHeight="1" outlineLevel="1">
      <c r="A15" s="13" t="s">
        <v>21</v>
      </c>
      <c r="B15" s="14" t="s">
        <v>22</v>
      </c>
      <c r="C15" s="14"/>
      <c r="D15" s="14"/>
      <c r="E15" s="14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65000</v>
      </c>
      <c r="P15" s="15">
        <v>0</v>
      </c>
      <c r="Q15" s="15">
        <v>0</v>
      </c>
      <c r="R15" s="15">
        <v>0</v>
      </c>
      <c r="S15" s="15">
        <v>0</v>
      </c>
      <c r="T15" s="15">
        <v>65000</v>
      </c>
      <c r="U15" s="15">
        <v>65000</v>
      </c>
      <c r="V15" s="15">
        <v>0</v>
      </c>
      <c r="W15" s="15">
        <v>0</v>
      </c>
      <c r="X15" s="15">
        <v>0</v>
      </c>
      <c r="Y15" s="15">
        <v>0</v>
      </c>
      <c r="Z15" s="15">
        <v>65000</v>
      </c>
      <c r="AA15" s="15">
        <v>65000</v>
      </c>
      <c r="AB15" s="15">
        <v>0</v>
      </c>
      <c r="AC15" s="15">
        <v>0</v>
      </c>
      <c r="AD15" s="15">
        <v>0</v>
      </c>
      <c r="AE15" s="15">
        <v>0</v>
      </c>
      <c r="AF15" s="16">
        <f t="shared" si="0"/>
        <v>1</v>
      </c>
      <c r="AG15" s="15">
        <v>0</v>
      </c>
    </row>
    <row r="16" spans="1:33" s="17" customFormat="1" ht="15" outlineLevel="1">
      <c r="A16" s="13"/>
      <c r="B16" s="18" t="s">
        <v>348</v>
      </c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23">
        <v>45000</v>
      </c>
      <c r="P16" s="23">
        <v>0</v>
      </c>
      <c r="Q16" s="23">
        <v>0</v>
      </c>
      <c r="R16" s="23">
        <v>0</v>
      </c>
      <c r="S16" s="23">
        <v>0</v>
      </c>
      <c r="T16" s="23">
        <v>45000</v>
      </c>
      <c r="U16" s="23">
        <v>45000</v>
      </c>
      <c r="V16" s="23">
        <v>0</v>
      </c>
      <c r="W16" s="23">
        <v>0</v>
      </c>
      <c r="X16" s="23">
        <v>0</v>
      </c>
      <c r="Y16" s="23">
        <v>0</v>
      </c>
      <c r="Z16" s="23">
        <v>45000</v>
      </c>
      <c r="AA16" s="23">
        <v>45000</v>
      </c>
      <c r="AB16" s="23">
        <v>0</v>
      </c>
      <c r="AC16" s="23">
        <v>0</v>
      </c>
      <c r="AD16" s="23">
        <v>0</v>
      </c>
      <c r="AE16" s="23">
        <v>0</v>
      </c>
      <c r="AF16" s="24">
        <f>Z16/O16*100%</f>
        <v>1</v>
      </c>
      <c r="AG16" s="15"/>
    </row>
    <row r="17" spans="1:33" s="17" customFormat="1" ht="15" outlineLevel="1">
      <c r="A17" s="13"/>
      <c r="B17" s="19" t="s">
        <v>349</v>
      </c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23">
        <v>20000</v>
      </c>
      <c r="P17" s="23">
        <v>0</v>
      </c>
      <c r="Q17" s="23">
        <v>0</v>
      </c>
      <c r="R17" s="23">
        <v>0</v>
      </c>
      <c r="S17" s="23">
        <v>0</v>
      </c>
      <c r="T17" s="23">
        <v>20000</v>
      </c>
      <c r="U17" s="23">
        <v>20000</v>
      </c>
      <c r="V17" s="23">
        <v>0</v>
      </c>
      <c r="W17" s="23">
        <v>0</v>
      </c>
      <c r="X17" s="23">
        <v>0</v>
      </c>
      <c r="Y17" s="23">
        <v>0</v>
      </c>
      <c r="Z17" s="23">
        <v>20000</v>
      </c>
      <c r="AA17" s="23">
        <v>20000</v>
      </c>
      <c r="AB17" s="23">
        <v>0</v>
      </c>
      <c r="AC17" s="23">
        <v>0</v>
      </c>
      <c r="AD17" s="23">
        <v>0</v>
      </c>
      <c r="AE17" s="23">
        <v>0</v>
      </c>
      <c r="AF17" s="24">
        <f>Z17/O17*100%</f>
        <v>1</v>
      </c>
      <c r="AG17" s="15"/>
    </row>
    <row r="18" spans="1:33" ht="75" customHeight="1">
      <c r="A18" s="5" t="s">
        <v>23</v>
      </c>
      <c r="B18" s="11" t="s">
        <v>24</v>
      </c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85700</v>
      </c>
      <c r="P18" s="7">
        <v>0</v>
      </c>
      <c r="Q18" s="7">
        <v>0</v>
      </c>
      <c r="R18" s="7">
        <v>0</v>
      </c>
      <c r="S18" s="7">
        <v>0</v>
      </c>
      <c r="T18" s="7">
        <v>82700</v>
      </c>
      <c r="U18" s="7">
        <v>82700</v>
      </c>
      <c r="V18" s="7">
        <v>0</v>
      </c>
      <c r="W18" s="7">
        <v>0</v>
      </c>
      <c r="X18" s="7">
        <v>0</v>
      </c>
      <c r="Y18" s="7">
        <v>0</v>
      </c>
      <c r="Z18" s="7">
        <v>76800</v>
      </c>
      <c r="AA18" s="7">
        <v>76800</v>
      </c>
      <c r="AB18" s="7">
        <v>0</v>
      </c>
      <c r="AC18" s="7">
        <v>0</v>
      </c>
      <c r="AD18" s="7">
        <v>0</v>
      </c>
      <c r="AE18" s="7">
        <v>0</v>
      </c>
      <c r="AF18" s="8">
        <f t="shared" si="0"/>
        <v>0.8961493582263711</v>
      </c>
      <c r="AG18" s="7">
        <v>0</v>
      </c>
    </row>
    <row r="19" spans="1:33" ht="15">
      <c r="A19" s="5"/>
      <c r="B19" s="11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>
        <v>60700</v>
      </c>
      <c r="P19" s="7">
        <v>0</v>
      </c>
      <c r="Q19" s="7">
        <v>0</v>
      </c>
      <c r="R19" s="7">
        <v>0</v>
      </c>
      <c r="S19" s="7">
        <v>0</v>
      </c>
      <c r="T19" s="7">
        <v>60700</v>
      </c>
      <c r="U19" s="7">
        <v>60700</v>
      </c>
      <c r="V19" s="7">
        <v>0</v>
      </c>
      <c r="W19" s="7">
        <v>0</v>
      </c>
      <c r="X19" s="7">
        <v>0</v>
      </c>
      <c r="Y19" s="7">
        <v>0</v>
      </c>
      <c r="Z19" s="7">
        <v>58800</v>
      </c>
      <c r="AA19" s="7">
        <v>58800</v>
      </c>
      <c r="AB19" s="7">
        <v>0</v>
      </c>
      <c r="AC19" s="7">
        <v>0</v>
      </c>
      <c r="AD19" s="7">
        <v>0</v>
      </c>
      <c r="AE19" s="7">
        <v>0</v>
      </c>
      <c r="AF19" s="8">
        <f>Z19/O19*100%</f>
        <v>0.9686985172981878</v>
      </c>
      <c r="AG19" s="7"/>
    </row>
    <row r="20" spans="1:33" ht="15">
      <c r="A20" s="5"/>
      <c r="B20" s="11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>
        <f>O18-O19</f>
        <v>25000</v>
      </c>
      <c r="P20" s="7">
        <f aca="true" t="shared" si="1" ref="P20:Z20">P18-P19</f>
        <v>0</v>
      </c>
      <c r="Q20" s="7">
        <f t="shared" si="1"/>
        <v>0</v>
      </c>
      <c r="R20" s="7">
        <f t="shared" si="1"/>
        <v>0</v>
      </c>
      <c r="S20" s="7">
        <f t="shared" si="1"/>
        <v>0</v>
      </c>
      <c r="T20" s="7">
        <f t="shared" si="1"/>
        <v>22000</v>
      </c>
      <c r="U20" s="7">
        <f t="shared" si="1"/>
        <v>22000</v>
      </c>
      <c r="V20" s="7">
        <f t="shared" si="1"/>
        <v>0</v>
      </c>
      <c r="W20" s="7">
        <f t="shared" si="1"/>
        <v>0</v>
      </c>
      <c r="X20" s="7">
        <f t="shared" si="1"/>
        <v>0</v>
      </c>
      <c r="Y20" s="7">
        <f t="shared" si="1"/>
        <v>0</v>
      </c>
      <c r="Z20" s="7">
        <f t="shared" si="1"/>
        <v>18000</v>
      </c>
      <c r="AA20" s="7"/>
      <c r="AB20" s="7"/>
      <c r="AC20" s="7"/>
      <c r="AD20" s="7"/>
      <c r="AE20" s="7"/>
      <c r="AF20" s="8">
        <f>Z20/O20*100%</f>
        <v>0.72</v>
      </c>
      <c r="AG20" s="7"/>
    </row>
    <row r="21" spans="1:33" ht="75" customHeight="1" outlineLevel="1">
      <c r="A21" s="5" t="s">
        <v>25</v>
      </c>
      <c r="B21" s="6" t="s">
        <v>24</v>
      </c>
      <c r="C21" s="6"/>
      <c r="D21" s="6"/>
      <c r="E21" s="6"/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85700</v>
      </c>
      <c r="P21" s="7">
        <v>0</v>
      </c>
      <c r="Q21" s="7">
        <v>0</v>
      </c>
      <c r="R21" s="7">
        <v>0</v>
      </c>
      <c r="S21" s="7">
        <v>0</v>
      </c>
      <c r="T21" s="7">
        <v>82700</v>
      </c>
      <c r="U21" s="7">
        <v>82700</v>
      </c>
      <c r="V21" s="7">
        <v>0</v>
      </c>
      <c r="W21" s="7">
        <v>0</v>
      </c>
      <c r="X21" s="7">
        <v>0</v>
      </c>
      <c r="Y21" s="7">
        <v>0</v>
      </c>
      <c r="Z21" s="7">
        <v>76800</v>
      </c>
      <c r="AA21" s="7">
        <v>76800</v>
      </c>
      <c r="AB21" s="7">
        <v>0</v>
      </c>
      <c r="AC21" s="7">
        <v>0</v>
      </c>
      <c r="AD21" s="7">
        <v>0</v>
      </c>
      <c r="AE21" s="7">
        <v>0</v>
      </c>
      <c r="AF21" s="8">
        <f t="shared" si="0"/>
        <v>0.8961493582263711</v>
      </c>
      <c r="AG21" s="7">
        <v>0</v>
      </c>
    </row>
    <row r="22" spans="1:33" ht="90" customHeight="1" outlineLevel="2">
      <c r="A22" s="5" t="s">
        <v>26</v>
      </c>
      <c r="B22" s="6" t="s">
        <v>27</v>
      </c>
      <c r="C22" s="6"/>
      <c r="D22" s="6"/>
      <c r="E22" s="6"/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18300</v>
      </c>
      <c r="P22" s="7">
        <v>0</v>
      </c>
      <c r="Q22" s="7">
        <v>0</v>
      </c>
      <c r="R22" s="7">
        <v>0</v>
      </c>
      <c r="S22" s="7">
        <v>0</v>
      </c>
      <c r="T22" s="7">
        <v>15300</v>
      </c>
      <c r="U22" s="7">
        <v>15300</v>
      </c>
      <c r="V22" s="7">
        <v>0</v>
      </c>
      <c r="W22" s="7">
        <v>0</v>
      </c>
      <c r="X22" s="7">
        <v>0</v>
      </c>
      <c r="Y22" s="7">
        <v>0</v>
      </c>
      <c r="Z22" s="7">
        <v>11300</v>
      </c>
      <c r="AA22" s="7">
        <v>11300</v>
      </c>
      <c r="AB22" s="7">
        <v>0</v>
      </c>
      <c r="AC22" s="7">
        <v>0</v>
      </c>
      <c r="AD22" s="7">
        <v>0</v>
      </c>
      <c r="AE22" s="7">
        <v>0</v>
      </c>
      <c r="AF22" s="8">
        <f t="shared" si="0"/>
        <v>0.6174863387978142</v>
      </c>
      <c r="AG22" s="7">
        <v>0</v>
      </c>
    </row>
    <row r="23" spans="1:33" ht="90" customHeight="1" outlineLevel="2">
      <c r="A23" s="5" t="s">
        <v>28</v>
      </c>
      <c r="B23" s="6" t="s">
        <v>29</v>
      </c>
      <c r="C23" s="6"/>
      <c r="D23" s="6"/>
      <c r="E23" s="6"/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60700</v>
      </c>
      <c r="P23" s="7">
        <v>0</v>
      </c>
      <c r="Q23" s="7">
        <v>0</v>
      </c>
      <c r="R23" s="7">
        <v>0</v>
      </c>
      <c r="S23" s="7">
        <v>0</v>
      </c>
      <c r="T23" s="7">
        <v>60700</v>
      </c>
      <c r="U23" s="7">
        <v>60700</v>
      </c>
      <c r="V23" s="7">
        <v>0</v>
      </c>
      <c r="W23" s="7">
        <v>0</v>
      </c>
      <c r="X23" s="7">
        <v>0</v>
      </c>
      <c r="Y23" s="7">
        <v>0</v>
      </c>
      <c r="Z23" s="7">
        <v>58800</v>
      </c>
      <c r="AA23" s="7">
        <v>58800</v>
      </c>
      <c r="AB23" s="7">
        <v>0</v>
      </c>
      <c r="AC23" s="7">
        <v>0</v>
      </c>
      <c r="AD23" s="7">
        <v>0</v>
      </c>
      <c r="AE23" s="7">
        <v>0</v>
      </c>
      <c r="AF23" s="8">
        <f t="shared" si="0"/>
        <v>0.9686985172981878</v>
      </c>
      <c r="AG23" s="7">
        <v>0</v>
      </c>
    </row>
    <row r="24" spans="1:33" ht="90" customHeight="1" outlineLevel="2">
      <c r="A24" s="5" t="s">
        <v>28</v>
      </c>
      <c r="B24" s="6" t="s">
        <v>30</v>
      </c>
      <c r="C24" s="6"/>
      <c r="D24" s="6"/>
      <c r="E24" s="6"/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6700</v>
      </c>
      <c r="P24" s="7">
        <v>0</v>
      </c>
      <c r="Q24" s="7">
        <v>0</v>
      </c>
      <c r="R24" s="7">
        <v>0</v>
      </c>
      <c r="S24" s="7">
        <v>0</v>
      </c>
      <c r="T24" s="7">
        <v>6700</v>
      </c>
      <c r="U24" s="7">
        <v>6700</v>
      </c>
      <c r="V24" s="7">
        <v>0</v>
      </c>
      <c r="W24" s="7">
        <v>0</v>
      </c>
      <c r="X24" s="7">
        <v>0</v>
      </c>
      <c r="Y24" s="7">
        <v>0</v>
      </c>
      <c r="Z24" s="7">
        <v>6700</v>
      </c>
      <c r="AA24" s="7">
        <v>6700</v>
      </c>
      <c r="AB24" s="7">
        <v>0</v>
      </c>
      <c r="AC24" s="7">
        <v>0</v>
      </c>
      <c r="AD24" s="7">
        <v>0</v>
      </c>
      <c r="AE24" s="7">
        <v>0</v>
      </c>
      <c r="AF24" s="8">
        <f t="shared" si="0"/>
        <v>1</v>
      </c>
      <c r="AG24" s="7">
        <v>0</v>
      </c>
    </row>
    <row r="25" spans="1:33" ht="60" customHeight="1">
      <c r="A25" s="5" t="s">
        <v>31</v>
      </c>
      <c r="B25" s="6" t="s">
        <v>32</v>
      </c>
      <c r="C25" s="6"/>
      <c r="D25" s="6"/>
      <c r="E25" s="6"/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50000</v>
      </c>
      <c r="P25" s="7">
        <v>0</v>
      </c>
      <c r="Q25" s="7">
        <v>0</v>
      </c>
      <c r="R25" s="7">
        <v>0</v>
      </c>
      <c r="S25" s="7">
        <v>0</v>
      </c>
      <c r="T25" s="7">
        <v>50000</v>
      </c>
      <c r="U25" s="7">
        <v>50000</v>
      </c>
      <c r="V25" s="7">
        <v>0</v>
      </c>
      <c r="W25" s="7">
        <v>0</v>
      </c>
      <c r="X25" s="7">
        <v>0</v>
      </c>
      <c r="Y25" s="7">
        <v>0</v>
      </c>
      <c r="Z25" s="7">
        <v>50000</v>
      </c>
      <c r="AA25" s="7">
        <v>50000</v>
      </c>
      <c r="AB25" s="7">
        <v>0</v>
      </c>
      <c r="AC25" s="7">
        <v>0</v>
      </c>
      <c r="AD25" s="7">
        <v>0</v>
      </c>
      <c r="AE25" s="7">
        <v>0</v>
      </c>
      <c r="AF25" s="8">
        <f t="shared" si="0"/>
        <v>1</v>
      </c>
      <c r="AG25" s="7">
        <v>0</v>
      </c>
    </row>
    <row r="26" spans="1:33" ht="60" customHeight="1" outlineLevel="1">
      <c r="A26" s="5" t="s">
        <v>33</v>
      </c>
      <c r="B26" s="6" t="s">
        <v>32</v>
      </c>
      <c r="C26" s="6"/>
      <c r="D26" s="6"/>
      <c r="E26" s="6"/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50000</v>
      </c>
      <c r="P26" s="7">
        <v>0</v>
      </c>
      <c r="Q26" s="7">
        <v>0</v>
      </c>
      <c r="R26" s="7">
        <v>0</v>
      </c>
      <c r="S26" s="7">
        <v>0</v>
      </c>
      <c r="T26" s="7">
        <v>50000</v>
      </c>
      <c r="U26" s="7">
        <v>50000</v>
      </c>
      <c r="V26" s="7">
        <v>0</v>
      </c>
      <c r="W26" s="7">
        <v>0</v>
      </c>
      <c r="X26" s="7">
        <v>0</v>
      </c>
      <c r="Y26" s="7">
        <v>0</v>
      </c>
      <c r="Z26" s="7">
        <v>50000</v>
      </c>
      <c r="AA26" s="7">
        <v>50000</v>
      </c>
      <c r="AB26" s="7">
        <v>0</v>
      </c>
      <c r="AC26" s="7">
        <v>0</v>
      </c>
      <c r="AD26" s="7">
        <v>0</v>
      </c>
      <c r="AE26" s="7">
        <v>0</v>
      </c>
      <c r="AF26" s="8">
        <f t="shared" si="0"/>
        <v>1</v>
      </c>
      <c r="AG26" s="7">
        <v>0</v>
      </c>
    </row>
    <row r="27" spans="1:33" ht="75" customHeight="1" outlineLevel="2">
      <c r="A27" s="5" t="s">
        <v>34</v>
      </c>
      <c r="B27" s="6" t="s">
        <v>35</v>
      </c>
      <c r="C27" s="6"/>
      <c r="D27" s="6"/>
      <c r="E27" s="6"/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50000</v>
      </c>
      <c r="P27" s="7">
        <v>0</v>
      </c>
      <c r="Q27" s="7">
        <v>0</v>
      </c>
      <c r="R27" s="7">
        <v>0</v>
      </c>
      <c r="S27" s="7">
        <v>0</v>
      </c>
      <c r="T27" s="7">
        <v>50000</v>
      </c>
      <c r="U27" s="7">
        <v>50000</v>
      </c>
      <c r="V27" s="7">
        <v>0</v>
      </c>
      <c r="W27" s="7">
        <v>0</v>
      </c>
      <c r="X27" s="7">
        <v>0</v>
      </c>
      <c r="Y27" s="7">
        <v>0</v>
      </c>
      <c r="Z27" s="7">
        <v>50000</v>
      </c>
      <c r="AA27" s="7">
        <v>50000</v>
      </c>
      <c r="AB27" s="7">
        <v>0</v>
      </c>
      <c r="AC27" s="7">
        <v>0</v>
      </c>
      <c r="AD27" s="7">
        <v>0</v>
      </c>
      <c r="AE27" s="7">
        <v>0</v>
      </c>
      <c r="AF27" s="8">
        <f t="shared" si="0"/>
        <v>1</v>
      </c>
      <c r="AG27" s="7">
        <v>0</v>
      </c>
    </row>
    <row r="28" spans="1:33" ht="60" customHeight="1">
      <c r="A28" s="5" t="s">
        <v>36</v>
      </c>
      <c r="B28" s="6" t="s">
        <v>37</v>
      </c>
      <c r="C28" s="6"/>
      <c r="D28" s="6"/>
      <c r="E28" s="6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45000</v>
      </c>
      <c r="P28" s="7">
        <v>0</v>
      </c>
      <c r="Q28" s="7">
        <v>0</v>
      </c>
      <c r="R28" s="7">
        <v>0</v>
      </c>
      <c r="S28" s="7">
        <v>0</v>
      </c>
      <c r="T28" s="7">
        <v>44992.8</v>
      </c>
      <c r="U28" s="7">
        <v>44992.8</v>
      </c>
      <c r="V28" s="7">
        <v>0</v>
      </c>
      <c r="W28" s="7">
        <v>0</v>
      </c>
      <c r="X28" s="7">
        <v>0</v>
      </c>
      <c r="Y28" s="7">
        <v>0</v>
      </c>
      <c r="Z28" s="7">
        <v>44992.8</v>
      </c>
      <c r="AA28" s="7">
        <v>44992.8</v>
      </c>
      <c r="AB28" s="7">
        <v>0</v>
      </c>
      <c r="AC28" s="7">
        <v>0</v>
      </c>
      <c r="AD28" s="7">
        <v>0</v>
      </c>
      <c r="AE28" s="7">
        <v>0</v>
      </c>
      <c r="AF28" s="8">
        <f t="shared" si="0"/>
        <v>0.9998400000000001</v>
      </c>
      <c r="AG28" s="7">
        <v>0</v>
      </c>
    </row>
    <row r="29" spans="1:33" ht="60" customHeight="1" outlineLevel="1">
      <c r="A29" s="5" t="s">
        <v>38</v>
      </c>
      <c r="B29" s="6" t="s">
        <v>37</v>
      </c>
      <c r="C29" s="6"/>
      <c r="D29" s="6"/>
      <c r="E29" s="6"/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45000</v>
      </c>
      <c r="P29" s="7">
        <v>0</v>
      </c>
      <c r="Q29" s="7">
        <v>0</v>
      </c>
      <c r="R29" s="7">
        <v>0</v>
      </c>
      <c r="S29" s="7">
        <v>0</v>
      </c>
      <c r="T29" s="7">
        <v>44992.8</v>
      </c>
      <c r="U29" s="7">
        <v>44992.8</v>
      </c>
      <c r="V29" s="7">
        <v>0</v>
      </c>
      <c r="W29" s="7">
        <v>0</v>
      </c>
      <c r="X29" s="7">
        <v>0</v>
      </c>
      <c r="Y29" s="7">
        <v>0</v>
      </c>
      <c r="Z29" s="7">
        <v>44992.8</v>
      </c>
      <c r="AA29" s="7">
        <v>44992.8</v>
      </c>
      <c r="AB29" s="7">
        <v>0</v>
      </c>
      <c r="AC29" s="7">
        <v>0</v>
      </c>
      <c r="AD29" s="7">
        <v>0</v>
      </c>
      <c r="AE29" s="7">
        <v>0</v>
      </c>
      <c r="AF29" s="8">
        <f t="shared" si="0"/>
        <v>0.9998400000000001</v>
      </c>
      <c r="AG29" s="7">
        <v>0</v>
      </c>
    </row>
    <row r="30" spans="1:33" ht="75" customHeight="1" outlineLevel="2">
      <c r="A30" s="5" t="s">
        <v>39</v>
      </c>
      <c r="B30" s="6" t="s">
        <v>40</v>
      </c>
      <c r="C30" s="6"/>
      <c r="D30" s="6"/>
      <c r="E30" s="6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45000</v>
      </c>
      <c r="P30" s="7">
        <v>0</v>
      </c>
      <c r="Q30" s="7">
        <v>0</v>
      </c>
      <c r="R30" s="7">
        <v>0</v>
      </c>
      <c r="S30" s="7">
        <v>0</v>
      </c>
      <c r="T30" s="7">
        <v>44992.8</v>
      </c>
      <c r="U30" s="7">
        <v>44992.8</v>
      </c>
      <c r="V30" s="7">
        <v>0</v>
      </c>
      <c r="W30" s="7">
        <v>0</v>
      </c>
      <c r="X30" s="7">
        <v>0</v>
      </c>
      <c r="Y30" s="7">
        <v>0</v>
      </c>
      <c r="Z30" s="7">
        <v>44992.8</v>
      </c>
      <c r="AA30" s="7">
        <v>44992.8</v>
      </c>
      <c r="AB30" s="7">
        <v>0</v>
      </c>
      <c r="AC30" s="7">
        <v>0</v>
      </c>
      <c r="AD30" s="7">
        <v>0</v>
      </c>
      <c r="AE30" s="7">
        <v>0</v>
      </c>
      <c r="AF30" s="8">
        <f t="shared" si="0"/>
        <v>0.9998400000000001</v>
      </c>
      <c r="AG30" s="7">
        <v>0</v>
      </c>
    </row>
    <row r="31" spans="1:33" ht="90" customHeight="1">
      <c r="A31" s="5" t="s">
        <v>41</v>
      </c>
      <c r="B31" s="6" t="s">
        <v>42</v>
      </c>
      <c r="C31" s="6"/>
      <c r="D31" s="6"/>
      <c r="E31" s="6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416400</v>
      </c>
      <c r="P31" s="7">
        <v>0</v>
      </c>
      <c r="Q31" s="7">
        <v>0</v>
      </c>
      <c r="R31" s="7">
        <v>0</v>
      </c>
      <c r="S31" s="7">
        <v>0</v>
      </c>
      <c r="T31" s="7">
        <v>235483</v>
      </c>
      <c r="U31" s="7">
        <v>235483</v>
      </c>
      <c r="V31" s="7">
        <v>0</v>
      </c>
      <c r="W31" s="7">
        <v>0</v>
      </c>
      <c r="X31" s="7">
        <v>0</v>
      </c>
      <c r="Y31" s="7">
        <v>0</v>
      </c>
      <c r="Z31" s="7">
        <v>100503</v>
      </c>
      <c r="AA31" s="7">
        <v>100503</v>
      </c>
      <c r="AB31" s="7">
        <v>0</v>
      </c>
      <c r="AC31" s="7">
        <v>0</v>
      </c>
      <c r="AD31" s="7">
        <v>0</v>
      </c>
      <c r="AE31" s="7">
        <v>0</v>
      </c>
      <c r="AF31" s="8">
        <f t="shared" si="0"/>
        <v>0.24136167146974064</v>
      </c>
      <c r="AG31" s="7">
        <v>0</v>
      </c>
    </row>
    <row r="32" spans="1:33" ht="90" customHeight="1" outlineLevel="1">
      <c r="A32" s="5" t="s">
        <v>43</v>
      </c>
      <c r="B32" s="6" t="s">
        <v>42</v>
      </c>
      <c r="C32" s="6"/>
      <c r="D32" s="6"/>
      <c r="E32" s="6"/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416400</v>
      </c>
      <c r="P32" s="7">
        <v>0</v>
      </c>
      <c r="Q32" s="7">
        <v>0</v>
      </c>
      <c r="R32" s="7">
        <v>0</v>
      </c>
      <c r="S32" s="7">
        <v>0</v>
      </c>
      <c r="T32" s="7">
        <v>235483</v>
      </c>
      <c r="U32" s="7">
        <v>235483</v>
      </c>
      <c r="V32" s="7">
        <v>0</v>
      </c>
      <c r="W32" s="7">
        <v>0</v>
      </c>
      <c r="X32" s="7">
        <v>0</v>
      </c>
      <c r="Y32" s="7">
        <v>0</v>
      </c>
      <c r="Z32" s="7">
        <v>100503</v>
      </c>
      <c r="AA32" s="7">
        <v>100503</v>
      </c>
      <c r="AB32" s="7">
        <v>0</v>
      </c>
      <c r="AC32" s="7">
        <v>0</v>
      </c>
      <c r="AD32" s="7">
        <v>0</v>
      </c>
      <c r="AE32" s="7">
        <v>0</v>
      </c>
      <c r="AF32" s="8">
        <f t="shared" si="0"/>
        <v>0.24136167146974064</v>
      </c>
      <c r="AG32" s="7">
        <v>0</v>
      </c>
    </row>
    <row r="33" spans="1:33" ht="105" customHeight="1" outlineLevel="2">
      <c r="A33" s="5" t="s">
        <v>44</v>
      </c>
      <c r="B33" s="6" t="s">
        <v>45</v>
      </c>
      <c r="C33" s="6"/>
      <c r="D33" s="6"/>
      <c r="E33" s="6"/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226600</v>
      </c>
      <c r="P33" s="7">
        <v>0</v>
      </c>
      <c r="Q33" s="7">
        <v>0</v>
      </c>
      <c r="R33" s="7">
        <v>0</v>
      </c>
      <c r="S33" s="7">
        <v>0</v>
      </c>
      <c r="T33" s="7">
        <v>81080</v>
      </c>
      <c r="U33" s="7">
        <v>81080</v>
      </c>
      <c r="V33" s="7">
        <v>0</v>
      </c>
      <c r="W33" s="7">
        <v>0</v>
      </c>
      <c r="X33" s="7">
        <v>0</v>
      </c>
      <c r="Y33" s="7">
        <v>0</v>
      </c>
      <c r="Z33" s="7">
        <v>68200</v>
      </c>
      <c r="AA33" s="7">
        <v>68200</v>
      </c>
      <c r="AB33" s="7">
        <v>0</v>
      </c>
      <c r="AC33" s="7">
        <v>0</v>
      </c>
      <c r="AD33" s="7">
        <v>0</v>
      </c>
      <c r="AE33" s="7">
        <v>0</v>
      </c>
      <c r="AF33" s="8">
        <f t="shared" si="0"/>
        <v>0.30097087378640774</v>
      </c>
      <c r="AG33" s="7">
        <v>0</v>
      </c>
    </row>
    <row r="34" spans="1:33" ht="75" customHeight="1" outlineLevel="2">
      <c r="A34" s="5" t="s">
        <v>46</v>
      </c>
      <c r="B34" s="6" t="s">
        <v>47</v>
      </c>
      <c r="C34" s="6"/>
      <c r="D34" s="6"/>
      <c r="E34" s="6"/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103900</v>
      </c>
      <c r="P34" s="7">
        <v>0</v>
      </c>
      <c r="Q34" s="7">
        <v>0</v>
      </c>
      <c r="R34" s="7">
        <v>0</v>
      </c>
      <c r="S34" s="7">
        <v>0</v>
      </c>
      <c r="T34" s="7">
        <v>103900</v>
      </c>
      <c r="U34" s="7">
        <v>103900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8">
        <f t="shared" si="0"/>
        <v>0</v>
      </c>
      <c r="AG34" s="7">
        <v>0</v>
      </c>
    </row>
    <row r="35" spans="1:33" ht="75" customHeight="1" outlineLevel="2">
      <c r="A35" s="5" t="s">
        <v>48</v>
      </c>
      <c r="B35" s="6" t="s">
        <v>49</v>
      </c>
      <c r="C35" s="6"/>
      <c r="D35" s="6"/>
      <c r="E35" s="6"/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25900</v>
      </c>
      <c r="P35" s="7">
        <v>0</v>
      </c>
      <c r="Q35" s="7">
        <v>0</v>
      </c>
      <c r="R35" s="7">
        <v>0</v>
      </c>
      <c r="S35" s="7">
        <v>0</v>
      </c>
      <c r="T35" s="7">
        <v>25900</v>
      </c>
      <c r="U35" s="7">
        <v>25900</v>
      </c>
      <c r="V35" s="7">
        <v>0</v>
      </c>
      <c r="W35" s="7">
        <v>0</v>
      </c>
      <c r="X35" s="7">
        <v>0</v>
      </c>
      <c r="Y35" s="7">
        <v>0</v>
      </c>
      <c r="Z35" s="7">
        <v>7700</v>
      </c>
      <c r="AA35" s="7">
        <v>7700</v>
      </c>
      <c r="AB35" s="7">
        <v>0</v>
      </c>
      <c r="AC35" s="7">
        <v>0</v>
      </c>
      <c r="AD35" s="7">
        <v>0</v>
      </c>
      <c r="AE35" s="7">
        <v>0</v>
      </c>
      <c r="AF35" s="8">
        <f t="shared" si="0"/>
        <v>0.2972972972972973</v>
      </c>
      <c r="AG35" s="7">
        <v>0</v>
      </c>
    </row>
    <row r="36" spans="1:33" ht="105" customHeight="1" outlineLevel="2">
      <c r="A36" s="5" t="s">
        <v>44</v>
      </c>
      <c r="B36" s="6" t="s">
        <v>50</v>
      </c>
      <c r="C36" s="6"/>
      <c r="D36" s="6"/>
      <c r="E36" s="6"/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50000</v>
      </c>
      <c r="P36" s="7">
        <v>0</v>
      </c>
      <c r="Q36" s="7">
        <v>0</v>
      </c>
      <c r="R36" s="7">
        <v>0</v>
      </c>
      <c r="S36" s="7">
        <v>0</v>
      </c>
      <c r="T36" s="7">
        <v>24603</v>
      </c>
      <c r="U36" s="7">
        <v>24603</v>
      </c>
      <c r="V36" s="7">
        <v>0</v>
      </c>
      <c r="W36" s="7">
        <v>0</v>
      </c>
      <c r="X36" s="7">
        <v>0</v>
      </c>
      <c r="Y36" s="7">
        <v>0</v>
      </c>
      <c r="Z36" s="7">
        <v>24603</v>
      </c>
      <c r="AA36" s="7">
        <v>24603</v>
      </c>
      <c r="AB36" s="7">
        <v>0</v>
      </c>
      <c r="AC36" s="7">
        <v>0</v>
      </c>
      <c r="AD36" s="7">
        <v>0</v>
      </c>
      <c r="AE36" s="7">
        <v>0</v>
      </c>
      <c r="AF36" s="8">
        <f t="shared" si="0"/>
        <v>0.49206</v>
      </c>
      <c r="AG36" s="7">
        <v>0</v>
      </c>
    </row>
    <row r="37" spans="1:33" ht="105" customHeight="1" outlineLevel="2">
      <c r="A37" s="5" t="s">
        <v>44</v>
      </c>
      <c r="B37" s="6" t="s">
        <v>51</v>
      </c>
      <c r="C37" s="6"/>
      <c r="D37" s="6"/>
      <c r="E37" s="6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10000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8">
        <f t="shared" si="0"/>
        <v>0</v>
      </c>
      <c r="AG37" s="7">
        <v>0</v>
      </c>
    </row>
    <row r="38" spans="1:33" ht="75" customHeight="1">
      <c r="A38" s="5" t="s">
        <v>52</v>
      </c>
      <c r="B38" s="6" t="s">
        <v>53</v>
      </c>
      <c r="C38" s="6"/>
      <c r="D38" s="6"/>
      <c r="E38" s="6"/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122000</v>
      </c>
      <c r="P38" s="7">
        <v>0</v>
      </c>
      <c r="Q38" s="7">
        <v>0</v>
      </c>
      <c r="R38" s="7">
        <v>0</v>
      </c>
      <c r="S38" s="7">
        <v>0</v>
      </c>
      <c r="T38" s="7">
        <v>115120</v>
      </c>
      <c r="U38" s="7">
        <v>115120</v>
      </c>
      <c r="V38" s="7">
        <v>0</v>
      </c>
      <c r="W38" s="7">
        <v>0</v>
      </c>
      <c r="X38" s="7">
        <v>0</v>
      </c>
      <c r="Y38" s="7">
        <v>0</v>
      </c>
      <c r="Z38" s="7">
        <v>115120</v>
      </c>
      <c r="AA38" s="7">
        <v>115120</v>
      </c>
      <c r="AB38" s="7">
        <v>0</v>
      </c>
      <c r="AC38" s="7">
        <v>0</v>
      </c>
      <c r="AD38" s="7">
        <v>0</v>
      </c>
      <c r="AE38" s="7">
        <v>0</v>
      </c>
      <c r="AF38" s="8">
        <f t="shared" si="0"/>
        <v>0.9436065573770491</v>
      </c>
      <c r="AG38" s="7">
        <v>0</v>
      </c>
    </row>
    <row r="39" spans="1:33" ht="75" customHeight="1" outlineLevel="1">
      <c r="A39" s="5" t="s">
        <v>54</v>
      </c>
      <c r="B39" s="6" t="s">
        <v>53</v>
      </c>
      <c r="C39" s="6"/>
      <c r="D39" s="6"/>
      <c r="E39" s="6"/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122000</v>
      </c>
      <c r="P39" s="7">
        <v>0</v>
      </c>
      <c r="Q39" s="7">
        <v>0</v>
      </c>
      <c r="R39" s="7">
        <v>0</v>
      </c>
      <c r="S39" s="7">
        <v>0</v>
      </c>
      <c r="T39" s="7">
        <v>115120</v>
      </c>
      <c r="U39" s="7">
        <v>115120</v>
      </c>
      <c r="V39" s="7">
        <v>0</v>
      </c>
      <c r="W39" s="7">
        <v>0</v>
      </c>
      <c r="X39" s="7">
        <v>0</v>
      </c>
      <c r="Y39" s="7">
        <v>0</v>
      </c>
      <c r="Z39" s="7">
        <v>115120</v>
      </c>
      <c r="AA39" s="7">
        <v>115120</v>
      </c>
      <c r="AB39" s="7">
        <v>0</v>
      </c>
      <c r="AC39" s="7">
        <v>0</v>
      </c>
      <c r="AD39" s="7">
        <v>0</v>
      </c>
      <c r="AE39" s="7">
        <v>0</v>
      </c>
      <c r="AF39" s="8">
        <f t="shared" si="0"/>
        <v>0.9436065573770491</v>
      </c>
      <c r="AG39" s="7">
        <v>0</v>
      </c>
    </row>
    <row r="40" spans="1:33" ht="90" customHeight="1" outlineLevel="2">
      <c r="A40" s="5" t="s">
        <v>55</v>
      </c>
      <c r="B40" s="6" t="s">
        <v>56</v>
      </c>
      <c r="C40" s="6"/>
      <c r="D40" s="6"/>
      <c r="E40" s="6"/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122000</v>
      </c>
      <c r="P40" s="7">
        <v>0</v>
      </c>
      <c r="Q40" s="7">
        <v>0</v>
      </c>
      <c r="R40" s="7">
        <v>0</v>
      </c>
      <c r="S40" s="7">
        <v>0</v>
      </c>
      <c r="T40" s="7">
        <v>115120</v>
      </c>
      <c r="U40" s="7">
        <v>115120</v>
      </c>
      <c r="V40" s="7">
        <v>0</v>
      </c>
      <c r="W40" s="7">
        <v>0</v>
      </c>
      <c r="X40" s="7">
        <v>0</v>
      </c>
      <c r="Y40" s="7">
        <v>0</v>
      </c>
      <c r="Z40" s="7">
        <v>115120</v>
      </c>
      <c r="AA40" s="7">
        <v>115120</v>
      </c>
      <c r="AB40" s="7">
        <v>0</v>
      </c>
      <c r="AC40" s="7">
        <v>0</v>
      </c>
      <c r="AD40" s="7">
        <v>0</v>
      </c>
      <c r="AE40" s="7">
        <v>0</v>
      </c>
      <c r="AF40" s="8">
        <f t="shared" si="0"/>
        <v>0.9436065573770491</v>
      </c>
      <c r="AG40" s="7">
        <v>0</v>
      </c>
    </row>
    <row r="41" spans="1:33" ht="60" customHeight="1">
      <c r="A41" s="5" t="s">
        <v>57</v>
      </c>
      <c r="B41" s="6" t="s">
        <v>58</v>
      </c>
      <c r="C41" s="6"/>
      <c r="D41" s="6"/>
      <c r="E41" s="6"/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 t="e">
        <f t="shared" si="0"/>
        <v>#DIV/0!</v>
      </c>
      <c r="AG41" s="7">
        <v>0</v>
      </c>
    </row>
    <row r="42" spans="1:33" ht="60" customHeight="1" outlineLevel="1">
      <c r="A42" s="5" t="s">
        <v>59</v>
      </c>
      <c r="B42" s="6" t="s">
        <v>58</v>
      </c>
      <c r="C42" s="6"/>
      <c r="D42" s="6"/>
      <c r="E42" s="6"/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 t="e">
        <f t="shared" si="0"/>
        <v>#DIV/0!</v>
      </c>
      <c r="AG42" s="7">
        <v>0</v>
      </c>
    </row>
    <row r="43" spans="1:33" ht="75" customHeight="1" outlineLevel="2">
      <c r="A43" s="5" t="s">
        <v>60</v>
      </c>
      <c r="B43" s="6" t="s">
        <v>61</v>
      </c>
      <c r="C43" s="6"/>
      <c r="D43" s="6"/>
      <c r="E43" s="6"/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8" t="e">
        <f t="shared" si="0"/>
        <v>#DIV/0!</v>
      </c>
      <c r="AG43" s="7">
        <v>0</v>
      </c>
    </row>
    <row r="44" spans="1:33" ht="60" customHeight="1">
      <c r="A44" s="5" t="s">
        <v>62</v>
      </c>
      <c r="B44" s="6" t="s">
        <v>63</v>
      </c>
      <c r="C44" s="6"/>
      <c r="D44" s="6"/>
      <c r="E44" s="6"/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10000</v>
      </c>
      <c r="P44" s="7">
        <v>0</v>
      </c>
      <c r="Q44" s="7">
        <v>0</v>
      </c>
      <c r="R44" s="7">
        <v>0</v>
      </c>
      <c r="S44" s="7">
        <v>0</v>
      </c>
      <c r="T44" s="7">
        <v>10000</v>
      </c>
      <c r="U44" s="7">
        <v>10000</v>
      </c>
      <c r="V44" s="7">
        <v>0</v>
      </c>
      <c r="W44" s="7">
        <v>0</v>
      </c>
      <c r="X44" s="7">
        <v>0</v>
      </c>
      <c r="Y44" s="7">
        <v>0</v>
      </c>
      <c r="Z44" s="7">
        <v>5145</v>
      </c>
      <c r="AA44" s="7">
        <v>5145</v>
      </c>
      <c r="AB44" s="7">
        <v>0</v>
      </c>
      <c r="AC44" s="7">
        <v>0</v>
      </c>
      <c r="AD44" s="7">
        <v>0</v>
      </c>
      <c r="AE44" s="7">
        <v>0</v>
      </c>
      <c r="AF44" s="8">
        <f t="shared" si="0"/>
        <v>0.5145</v>
      </c>
      <c r="AG44" s="7">
        <v>0</v>
      </c>
    </row>
    <row r="45" spans="1:33" ht="60" customHeight="1" outlineLevel="1">
      <c r="A45" s="5" t="s">
        <v>64</v>
      </c>
      <c r="B45" s="6" t="s">
        <v>63</v>
      </c>
      <c r="C45" s="6"/>
      <c r="D45" s="6"/>
      <c r="E45" s="6"/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10000</v>
      </c>
      <c r="P45" s="7">
        <v>0</v>
      </c>
      <c r="Q45" s="7">
        <v>0</v>
      </c>
      <c r="R45" s="7">
        <v>0</v>
      </c>
      <c r="S45" s="7">
        <v>0</v>
      </c>
      <c r="T45" s="7">
        <v>10000</v>
      </c>
      <c r="U45" s="7">
        <v>10000</v>
      </c>
      <c r="V45" s="7">
        <v>0</v>
      </c>
      <c r="W45" s="7">
        <v>0</v>
      </c>
      <c r="X45" s="7">
        <v>0</v>
      </c>
      <c r="Y45" s="7">
        <v>0</v>
      </c>
      <c r="Z45" s="7">
        <v>5145</v>
      </c>
      <c r="AA45" s="7">
        <v>5145</v>
      </c>
      <c r="AB45" s="7">
        <v>0</v>
      </c>
      <c r="AC45" s="7">
        <v>0</v>
      </c>
      <c r="AD45" s="7">
        <v>0</v>
      </c>
      <c r="AE45" s="7">
        <v>0</v>
      </c>
      <c r="AF45" s="8">
        <f t="shared" si="0"/>
        <v>0.5145</v>
      </c>
      <c r="AG45" s="7">
        <v>0</v>
      </c>
    </row>
    <row r="46" spans="1:33" ht="75" customHeight="1" outlineLevel="2">
      <c r="A46" s="5" t="s">
        <v>65</v>
      </c>
      <c r="B46" s="6" t="s">
        <v>66</v>
      </c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10000</v>
      </c>
      <c r="P46" s="7">
        <v>0</v>
      </c>
      <c r="Q46" s="7">
        <v>0</v>
      </c>
      <c r="R46" s="7">
        <v>0</v>
      </c>
      <c r="S46" s="7">
        <v>0</v>
      </c>
      <c r="T46" s="7">
        <v>10000</v>
      </c>
      <c r="U46" s="7">
        <v>10000</v>
      </c>
      <c r="V46" s="7">
        <v>0</v>
      </c>
      <c r="W46" s="7">
        <v>0</v>
      </c>
      <c r="X46" s="7">
        <v>0</v>
      </c>
      <c r="Y46" s="7">
        <v>0</v>
      </c>
      <c r="Z46" s="7">
        <v>5145</v>
      </c>
      <c r="AA46" s="7">
        <v>5145</v>
      </c>
      <c r="AB46" s="7">
        <v>0</v>
      </c>
      <c r="AC46" s="7">
        <v>0</v>
      </c>
      <c r="AD46" s="7">
        <v>0</v>
      </c>
      <c r="AE46" s="7">
        <v>0</v>
      </c>
      <c r="AF46" s="8">
        <f t="shared" si="0"/>
        <v>0.5145</v>
      </c>
      <c r="AG46" s="7">
        <v>0</v>
      </c>
    </row>
    <row r="47" spans="1:33" ht="75" customHeight="1">
      <c r="A47" s="5" t="s">
        <v>67</v>
      </c>
      <c r="B47" s="6" t="s">
        <v>68</v>
      </c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5000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8">
        <f t="shared" si="0"/>
        <v>0</v>
      </c>
      <c r="AG47" s="7">
        <v>0</v>
      </c>
    </row>
    <row r="48" spans="1:33" ht="75" customHeight="1" outlineLevel="1">
      <c r="A48" s="5" t="s">
        <v>69</v>
      </c>
      <c r="B48" s="6" t="s">
        <v>68</v>
      </c>
      <c r="C48" s="6"/>
      <c r="D48" s="6"/>
      <c r="E48" s="6"/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5000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">
        <f t="shared" si="0"/>
        <v>0</v>
      </c>
      <c r="AG48" s="7">
        <v>0</v>
      </c>
    </row>
    <row r="49" spans="1:33" ht="60" customHeight="1" outlineLevel="2">
      <c r="A49" s="5" t="s">
        <v>70</v>
      </c>
      <c r="B49" s="6" t="s">
        <v>71</v>
      </c>
      <c r="C49" s="6"/>
      <c r="D49" s="6"/>
      <c r="E49" s="6"/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5000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f t="shared" si="0"/>
        <v>0</v>
      </c>
      <c r="AG49" s="7">
        <v>0</v>
      </c>
    </row>
    <row r="50" spans="1:33" ht="75" customHeight="1">
      <c r="A50" s="5" t="s">
        <v>72</v>
      </c>
      <c r="B50" s="6" t="s">
        <v>73</v>
      </c>
      <c r="C50" s="6"/>
      <c r="D50" s="6"/>
      <c r="E50" s="6"/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300000</v>
      </c>
      <c r="P50" s="7">
        <v>0</v>
      </c>
      <c r="Q50" s="7">
        <v>0</v>
      </c>
      <c r="R50" s="7">
        <v>0</v>
      </c>
      <c r="S50" s="7">
        <v>0</v>
      </c>
      <c r="T50" s="7">
        <v>155946</v>
      </c>
      <c r="U50" s="7">
        <v>155946</v>
      </c>
      <c r="V50" s="7">
        <v>0</v>
      </c>
      <c r="W50" s="7">
        <v>0</v>
      </c>
      <c r="X50" s="7">
        <v>0</v>
      </c>
      <c r="Y50" s="7">
        <v>0</v>
      </c>
      <c r="Z50" s="7">
        <v>155946</v>
      </c>
      <c r="AA50" s="7">
        <v>155946</v>
      </c>
      <c r="AB50" s="7">
        <v>0</v>
      </c>
      <c r="AC50" s="7">
        <v>0</v>
      </c>
      <c r="AD50" s="7">
        <v>0</v>
      </c>
      <c r="AE50" s="7">
        <v>0</v>
      </c>
      <c r="AF50" s="8">
        <f t="shared" si="0"/>
        <v>0.51982</v>
      </c>
      <c r="AG50" s="7">
        <v>0</v>
      </c>
    </row>
    <row r="51" spans="1:33" ht="75" customHeight="1" outlineLevel="1">
      <c r="A51" s="5" t="s">
        <v>74</v>
      </c>
      <c r="B51" s="6" t="s">
        <v>73</v>
      </c>
      <c r="C51" s="6"/>
      <c r="D51" s="6"/>
      <c r="E51" s="6"/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300000</v>
      </c>
      <c r="P51" s="7">
        <v>0</v>
      </c>
      <c r="Q51" s="7">
        <v>0</v>
      </c>
      <c r="R51" s="7">
        <v>0</v>
      </c>
      <c r="S51" s="7">
        <v>0</v>
      </c>
      <c r="T51" s="7">
        <v>155946</v>
      </c>
      <c r="U51" s="7">
        <v>155946</v>
      </c>
      <c r="V51" s="7">
        <v>0</v>
      </c>
      <c r="W51" s="7">
        <v>0</v>
      </c>
      <c r="X51" s="7">
        <v>0</v>
      </c>
      <c r="Y51" s="7">
        <v>0</v>
      </c>
      <c r="Z51" s="7">
        <v>155946</v>
      </c>
      <c r="AA51" s="7">
        <v>155946</v>
      </c>
      <c r="AB51" s="7">
        <v>0</v>
      </c>
      <c r="AC51" s="7">
        <v>0</v>
      </c>
      <c r="AD51" s="7">
        <v>0</v>
      </c>
      <c r="AE51" s="7">
        <v>0</v>
      </c>
      <c r="AF51" s="8">
        <f t="shared" si="0"/>
        <v>0.51982</v>
      </c>
      <c r="AG51" s="7">
        <v>0</v>
      </c>
    </row>
    <row r="52" spans="1:33" ht="90" customHeight="1" outlineLevel="2">
      <c r="A52" s="5" t="s">
        <v>75</v>
      </c>
      <c r="B52" s="6" t="s">
        <v>76</v>
      </c>
      <c r="C52" s="6"/>
      <c r="D52" s="6"/>
      <c r="E52" s="6"/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160000</v>
      </c>
      <c r="P52" s="7">
        <v>0</v>
      </c>
      <c r="Q52" s="7">
        <v>0</v>
      </c>
      <c r="R52" s="7">
        <v>0</v>
      </c>
      <c r="S52" s="7">
        <v>0</v>
      </c>
      <c r="T52" s="7">
        <v>42580</v>
      </c>
      <c r="U52" s="7">
        <v>42580</v>
      </c>
      <c r="V52" s="7">
        <v>0</v>
      </c>
      <c r="W52" s="7">
        <v>0</v>
      </c>
      <c r="X52" s="7">
        <v>0</v>
      </c>
      <c r="Y52" s="7">
        <v>0</v>
      </c>
      <c r="Z52" s="7">
        <v>42580</v>
      </c>
      <c r="AA52" s="7">
        <v>42580</v>
      </c>
      <c r="AB52" s="7">
        <v>0</v>
      </c>
      <c r="AC52" s="7">
        <v>0</v>
      </c>
      <c r="AD52" s="7">
        <v>0</v>
      </c>
      <c r="AE52" s="7">
        <v>0</v>
      </c>
      <c r="AF52" s="8">
        <f t="shared" si="0"/>
        <v>0.266125</v>
      </c>
      <c r="AG52" s="7">
        <v>0</v>
      </c>
    </row>
    <row r="53" spans="1:33" ht="90" customHeight="1" outlineLevel="2">
      <c r="A53" s="5" t="s">
        <v>77</v>
      </c>
      <c r="B53" s="6" t="s">
        <v>78</v>
      </c>
      <c r="C53" s="6"/>
      <c r="D53" s="6"/>
      <c r="E53" s="6"/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" t="e">
        <f t="shared" si="0"/>
        <v>#DIV/0!</v>
      </c>
      <c r="AG53" s="7">
        <v>0</v>
      </c>
    </row>
    <row r="54" spans="1:33" ht="90" customHeight="1" outlineLevel="2">
      <c r="A54" s="5" t="s">
        <v>75</v>
      </c>
      <c r="B54" s="6" t="s">
        <v>79</v>
      </c>
      <c r="C54" s="6"/>
      <c r="D54" s="6"/>
      <c r="E54" s="6"/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70000</v>
      </c>
      <c r="P54" s="7">
        <v>0</v>
      </c>
      <c r="Q54" s="7">
        <v>0</v>
      </c>
      <c r="R54" s="7">
        <v>0</v>
      </c>
      <c r="S54" s="7">
        <v>0</v>
      </c>
      <c r="T54" s="7">
        <v>53400</v>
      </c>
      <c r="U54" s="7">
        <v>53400</v>
      </c>
      <c r="V54" s="7">
        <v>0</v>
      </c>
      <c r="W54" s="7">
        <v>0</v>
      </c>
      <c r="X54" s="7">
        <v>0</v>
      </c>
      <c r="Y54" s="7">
        <v>0</v>
      </c>
      <c r="Z54" s="7">
        <v>53400</v>
      </c>
      <c r="AA54" s="7">
        <v>53400</v>
      </c>
      <c r="AB54" s="7">
        <v>0</v>
      </c>
      <c r="AC54" s="7">
        <v>0</v>
      </c>
      <c r="AD54" s="7">
        <v>0</v>
      </c>
      <c r="AE54" s="7">
        <v>0</v>
      </c>
      <c r="AF54" s="8">
        <f t="shared" si="0"/>
        <v>0.7628571428571429</v>
      </c>
      <c r="AG54" s="7">
        <v>0</v>
      </c>
    </row>
    <row r="55" spans="1:33" ht="90" customHeight="1" outlineLevel="2">
      <c r="A55" s="5" t="s">
        <v>77</v>
      </c>
      <c r="B55" s="6" t="s">
        <v>80</v>
      </c>
      <c r="C55" s="6"/>
      <c r="D55" s="6"/>
      <c r="E55" s="6"/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8" t="e">
        <f t="shared" si="0"/>
        <v>#DIV/0!</v>
      </c>
      <c r="AG55" s="7">
        <v>0</v>
      </c>
    </row>
    <row r="56" spans="1:33" ht="90" customHeight="1" outlineLevel="2">
      <c r="A56" s="5" t="s">
        <v>75</v>
      </c>
      <c r="B56" s="6" t="s">
        <v>81</v>
      </c>
      <c r="C56" s="6"/>
      <c r="D56" s="6"/>
      <c r="E56" s="6"/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50000</v>
      </c>
      <c r="P56" s="7">
        <v>0</v>
      </c>
      <c r="Q56" s="7">
        <v>0</v>
      </c>
      <c r="R56" s="7">
        <v>0</v>
      </c>
      <c r="S56" s="7">
        <v>0</v>
      </c>
      <c r="T56" s="7">
        <v>29966</v>
      </c>
      <c r="U56" s="7">
        <v>29966</v>
      </c>
      <c r="V56" s="7">
        <v>0</v>
      </c>
      <c r="W56" s="7">
        <v>0</v>
      </c>
      <c r="X56" s="7">
        <v>0</v>
      </c>
      <c r="Y56" s="7">
        <v>0</v>
      </c>
      <c r="Z56" s="7">
        <v>39966</v>
      </c>
      <c r="AA56" s="7">
        <v>39966</v>
      </c>
      <c r="AB56" s="7">
        <v>0</v>
      </c>
      <c r="AC56" s="7">
        <v>0</v>
      </c>
      <c r="AD56" s="7">
        <v>0</v>
      </c>
      <c r="AE56" s="7">
        <v>0</v>
      </c>
      <c r="AF56" s="8">
        <f t="shared" si="0"/>
        <v>0.79932</v>
      </c>
      <c r="AG56" s="7">
        <v>0</v>
      </c>
    </row>
    <row r="57" spans="1:33" ht="90" customHeight="1" outlineLevel="2">
      <c r="A57" s="5" t="s">
        <v>75</v>
      </c>
      <c r="B57" s="6" t="s">
        <v>82</v>
      </c>
      <c r="C57" s="6"/>
      <c r="D57" s="6"/>
      <c r="E57" s="6"/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-20000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-10000</v>
      </c>
      <c r="AA57" s="7">
        <v>-10000</v>
      </c>
      <c r="AB57" s="7">
        <v>0</v>
      </c>
      <c r="AC57" s="7">
        <v>0</v>
      </c>
      <c r="AD57" s="7">
        <v>0</v>
      </c>
      <c r="AE57" s="7">
        <v>0</v>
      </c>
      <c r="AF57" s="8">
        <f t="shared" si="0"/>
        <v>0.5</v>
      </c>
      <c r="AG57" s="7">
        <v>0</v>
      </c>
    </row>
    <row r="58" spans="1:33" ht="90" customHeight="1" outlineLevel="2">
      <c r="A58" s="5" t="s">
        <v>77</v>
      </c>
      <c r="B58" s="6" t="s">
        <v>83</v>
      </c>
      <c r="C58" s="6"/>
      <c r="D58" s="6"/>
      <c r="E58" s="6"/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40000</v>
      </c>
      <c r="P58" s="7">
        <v>0</v>
      </c>
      <c r="Q58" s="7">
        <v>0</v>
      </c>
      <c r="R58" s="7">
        <v>0</v>
      </c>
      <c r="S58" s="7">
        <v>0</v>
      </c>
      <c r="T58" s="7">
        <v>30000</v>
      </c>
      <c r="U58" s="7">
        <v>30000</v>
      </c>
      <c r="V58" s="7">
        <v>0</v>
      </c>
      <c r="W58" s="7">
        <v>0</v>
      </c>
      <c r="X58" s="7">
        <v>0</v>
      </c>
      <c r="Y58" s="7">
        <v>0</v>
      </c>
      <c r="Z58" s="7">
        <v>30000</v>
      </c>
      <c r="AA58" s="7">
        <v>30000</v>
      </c>
      <c r="AB58" s="7">
        <v>0</v>
      </c>
      <c r="AC58" s="7">
        <v>0</v>
      </c>
      <c r="AD58" s="7">
        <v>0</v>
      </c>
      <c r="AE58" s="7">
        <v>0</v>
      </c>
      <c r="AF58" s="8">
        <f t="shared" si="0"/>
        <v>0.75</v>
      </c>
      <c r="AG58" s="7">
        <v>0</v>
      </c>
    </row>
    <row r="59" spans="1:33" ht="90" customHeight="1" outlineLevel="2">
      <c r="A59" s="5" t="s">
        <v>77</v>
      </c>
      <c r="B59" s="6" t="s">
        <v>84</v>
      </c>
      <c r="C59" s="6"/>
      <c r="D59" s="6"/>
      <c r="E59" s="6"/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8" t="e">
        <f t="shared" si="0"/>
        <v>#DIV/0!</v>
      </c>
      <c r="AG59" s="7">
        <v>0</v>
      </c>
    </row>
    <row r="60" spans="1:33" ht="60" customHeight="1">
      <c r="A60" s="5" t="s">
        <v>85</v>
      </c>
      <c r="B60" s="6" t="s">
        <v>86</v>
      </c>
      <c r="C60" s="6"/>
      <c r="D60" s="6"/>
      <c r="E60" s="6"/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1384000</v>
      </c>
      <c r="P60" s="7">
        <v>0</v>
      </c>
      <c r="Q60" s="7">
        <v>0</v>
      </c>
      <c r="R60" s="7">
        <v>0</v>
      </c>
      <c r="S60" s="7">
        <v>0</v>
      </c>
      <c r="T60" s="7">
        <v>442579</v>
      </c>
      <c r="U60" s="7">
        <v>442579</v>
      </c>
      <c r="V60" s="7">
        <v>0</v>
      </c>
      <c r="W60" s="7">
        <v>0</v>
      </c>
      <c r="X60" s="7">
        <v>0</v>
      </c>
      <c r="Y60" s="7">
        <v>0</v>
      </c>
      <c r="Z60" s="7">
        <v>442579</v>
      </c>
      <c r="AA60" s="7">
        <v>442579</v>
      </c>
      <c r="AB60" s="7">
        <v>0</v>
      </c>
      <c r="AC60" s="7">
        <v>0</v>
      </c>
      <c r="AD60" s="7">
        <v>0</v>
      </c>
      <c r="AE60" s="7">
        <v>0</v>
      </c>
      <c r="AF60" s="8">
        <f t="shared" si="0"/>
        <v>0.31978251445086703</v>
      </c>
      <c r="AG60" s="7">
        <v>0</v>
      </c>
    </row>
    <row r="61" spans="1:33" ht="45" customHeight="1" outlineLevel="1">
      <c r="A61" s="5" t="s">
        <v>87</v>
      </c>
      <c r="B61" s="6" t="s">
        <v>88</v>
      </c>
      <c r="C61" s="6"/>
      <c r="D61" s="6"/>
      <c r="E61" s="6"/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60000</v>
      </c>
      <c r="P61" s="7">
        <v>0</v>
      </c>
      <c r="Q61" s="7">
        <v>0</v>
      </c>
      <c r="R61" s="7">
        <v>0</v>
      </c>
      <c r="S61" s="7">
        <v>0</v>
      </c>
      <c r="T61" s="7">
        <v>8979</v>
      </c>
      <c r="U61" s="7">
        <v>8979</v>
      </c>
      <c r="V61" s="7">
        <v>0</v>
      </c>
      <c r="W61" s="7">
        <v>0</v>
      </c>
      <c r="X61" s="7">
        <v>0</v>
      </c>
      <c r="Y61" s="7">
        <v>0</v>
      </c>
      <c r="Z61" s="7">
        <v>8979</v>
      </c>
      <c r="AA61" s="7">
        <v>8979</v>
      </c>
      <c r="AB61" s="7">
        <v>0</v>
      </c>
      <c r="AC61" s="7">
        <v>0</v>
      </c>
      <c r="AD61" s="7">
        <v>0</v>
      </c>
      <c r="AE61" s="7">
        <v>0</v>
      </c>
      <c r="AF61" s="8">
        <f t="shared" si="0"/>
        <v>0.14965</v>
      </c>
      <c r="AG61" s="7">
        <v>0</v>
      </c>
    </row>
    <row r="62" spans="1:33" ht="60" customHeight="1" outlineLevel="2">
      <c r="A62" s="5" t="s">
        <v>89</v>
      </c>
      <c r="B62" s="6" t="s">
        <v>90</v>
      </c>
      <c r="C62" s="6"/>
      <c r="D62" s="6"/>
      <c r="E62" s="6"/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60000</v>
      </c>
      <c r="P62" s="7">
        <v>0</v>
      </c>
      <c r="Q62" s="7">
        <v>0</v>
      </c>
      <c r="R62" s="7">
        <v>0</v>
      </c>
      <c r="S62" s="7">
        <v>0</v>
      </c>
      <c r="T62" s="7">
        <v>8979</v>
      </c>
      <c r="U62" s="7">
        <v>8979</v>
      </c>
      <c r="V62" s="7">
        <v>0</v>
      </c>
      <c r="W62" s="7">
        <v>0</v>
      </c>
      <c r="X62" s="7">
        <v>0</v>
      </c>
      <c r="Y62" s="7">
        <v>0</v>
      </c>
      <c r="Z62" s="7">
        <v>8979</v>
      </c>
      <c r="AA62" s="7">
        <v>8979</v>
      </c>
      <c r="AB62" s="7">
        <v>0</v>
      </c>
      <c r="AC62" s="7">
        <v>0</v>
      </c>
      <c r="AD62" s="7">
        <v>0</v>
      </c>
      <c r="AE62" s="7">
        <v>0</v>
      </c>
      <c r="AF62" s="8">
        <f t="shared" si="0"/>
        <v>0.14965</v>
      </c>
      <c r="AG62" s="7">
        <v>0</v>
      </c>
    </row>
    <row r="63" spans="1:33" ht="30" customHeight="1" outlineLevel="1">
      <c r="A63" s="5" t="s">
        <v>91</v>
      </c>
      <c r="B63" s="6" t="s">
        <v>92</v>
      </c>
      <c r="C63" s="6"/>
      <c r="D63" s="6"/>
      <c r="E63" s="6"/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8" t="e">
        <f t="shared" si="0"/>
        <v>#DIV/0!</v>
      </c>
      <c r="AG63" s="7">
        <v>0</v>
      </c>
    </row>
    <row r="64" spans="1:33" ht="60" customHeight="1" outlineLevel="2">
      <c r="A64" s="5" t="s">
        <v>93</v>
      </c>
      <c r="B64" s="6" t="s">
        <v>94</v>
      </c>
      <c r="C64" s="6"/>
      <c r="D64" s="6"/>
      <c r="E64" s="6"/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8" t="e">
        <f t="shared" si="0"/>
        <v>#DIV/0!</v>
      </c>
      <c r="AG64" s="7">
        <v>0</v>
      </c>
    </row>
    <row r="65" spans="1:33" ht="45" customHeight="1" outlineLevel="1">
      <c r="A65" s="5" t="s">
        <v>95</v>
      </c>
      <c r="B65" s="6" t="s">
        <v>96</v>
      </c>
      <c r="C65" s="6"/>
      <c r="D65" s="6"/>
      <c r="E65" s="6"/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1324000</v>
      </c>
      <c r="P65" s="7">
        <v>0</v>
      </c>
      <c r="Q65" s="7">
        <v>0</v>
      </c>
      <c r="R65" s="7">
        <v>0</v>
      </c>
      <c r="S65" s="7">
        <v>0</v>
      </c>
      <c r="T65" s="7">
        <v>433600</v>
      </c>
      <c r="U65" s="7">
        <v>433600</v>
      </c>
      <c r="V65" s="7">
        <v>0</v>
      </c>
      <c r="W65" s="7">
        <v>0</v>
      </c>
      <c r="X65" s="7">
        <v>0</v>
      </c>
      <c r="Y65" s="7">
        <v>0</v>
      </c>
      <c r="Z65" s="7">
        <v>433600</v>
      </c>
      <c r="AA65" s="7">
        <v>433600</v>
      </c>
      <c r="AB65" s="7">
        <v>0</v>
      </c>
      <c r="AC65" s="7">
        <v>0</v>
      </c>
      <c r="AD65" s="7">
        <v>0</v>
      </c>
      <c r="AE65" s="7">
        <v>0</v>
      </c>
      <c r="AF65" s="8">
        <f t="shared" si="0"/>
        <v>0.3274924471299094</v>
      </c>
      <c r="AG65" s="7">
        <v>0</v>
      </c>
    </row>
    <row r="66" spans="1:33" ht="60" customHeight="1" outlineLevel="2">
      <c r="A66" s="5" t="s">
        <v>97</v>
      </c>
      <c r="B66" s="6" t="s">
        <v>98</v>
      </c>
      <c r="C66" s="6"/>
      <c r="D66" s="6"/>
      <c r="E66" s="6"/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8" t="e">
        <f t="shared" si="0"/>
        <v>#DIV/0!</v>
      </c>
      <c r="AG66" s="7">
        <v>0</v>
      </c>
    </row>
    <row r="67" spans="1:33" ht="90" customHeight="1" outlineLevel="2">
      <c r="A67" s="5" t="s">
        <v>99</v>
      </c>
      <c r="B67" s="6" t="s">
        <v>100</v>
      </c>
      <c r="C67" s="6"/>
      <c r="D67" s="6"/>
      <c r="E67" s="6"/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20000</v>
      </c>
      <c r="P67" s="7">
        <v>0</v>
      </c>
      <c r="Q67" s="7">
        <v>0</v>
      </c>
      <c r="R67" s="7">
        <v>0</v>
      </c>
      <c r="S67" s="7">
        <v>0</v>
      </c>
      <c r="T67" s="7">
        <v>20000</v>
      </c>
      <c r="U67" s="7">
        <v>20000</v>
      </c>
      <c r="V67" s="7">
        <v>0</v>
      </c>
      <c r="W67" s="7">
        <v>0</v>
      </c>
      <c r="X67" s="7">
        <v>0</v>
      </c>
      <c r="Y67" s="7">
        <v>0</v>
      </c>
      <c r="Z67" s="7">
        <v>20000</v>
      </c>
      <c r="AA67" s="7">
        <v>20000</v>
      </c>
      <c r="AB67" s="7">
        <v>0</v>
      </c>
      <c r="AC67" s="7">
        <v>0</v>
      </c>
      <c r="AD67" s="7">
        <v>0</v>
      </c>
      <c r="AE67" s="7">
        <v>0</v>
      </c>
      <c r="AF67" s="8">
        <f t="shared" si="0"/>
        <v>1</v>
      </c>
      <c r="AG67" s="7">
        <v>0</v>
      </c>
    </row>
    <row r="68" spans="1:33" ht="60" customHeight="1" outlineLevel="2">
      <c r="A68" s="5" t="s">
        <v>101</v>
      </c>
      <c r="B68" s="6" t="s">
        <v>102</v>
      </c>
      <c r="C68" s="6"/>
      <c r="D68" s="6"/>
      <c r="E68" s="6"/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8" t="e">
        <f t="shared" si="0"/>
        <v>#DIV/0!</v>
      </c>
      <c r="AG68" s="7">
        <v>0</v>
      </c>
    </row>
    <row r="69" spans="1:33" ht="165" customHeight="1" outlineLevel="2">
      <c r="A69" s="5" t="s">
        <v>103</v>
      </c>
      <c r="B69" s="6" t="s">
        <v>104</v>
      </c>
      <c r="C69" s="6"/>
      <c r="D69" s="6"/>
      <c r="E69" s="6"/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890400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8">
        <f t="shared" si="0"/>
        <v>0</v>
      </c>
      <c r="AG69" s="7">
        <v>0</v>
      </c>
    </row>
    <row r="70" spans="1:33" ht="60" customHeight="1" outlineLevel="2">
      <c r="A70" s="5" t="s">
        <v>105</v>
      </c>
      <c r="B70" s="6" t="s">
        <v>106</v>
      </c>
      <c r="C70" s="6"/>
      <c r="D70" s="6"/>
      <c r="E70" s="6"/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 t="e">
        <f t="shared" si="0"/>
        <v>#DIV/0!</v>
      </c>
      <c r="AG70" s="7">
        <v>0</v>
      </c>
    </row>
    <row r="71" spans="1:33" ht="90" customHeight="1" outlineLevel="2">
      <c r="A71" s="5" t="s">
        <v>107</v>
      </c>
      <c r="B71" s="6" t="s">
        <v>108</v>
      </c>
      <c r="C71" s="6"/>
      <c r="D71" s="6"/>
      <c r="E71" s="6"/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133600</v>
      </c>
      <c r="P71" s="7">
        <v>0</v>
      </c>
      <c r="Q71" s="7">
        <v>0</v>
      </c>
      <c r="R71" s="7">
        <v>0</v>
      </c>
      <c r="S71" s="7">
        <v>0</v>
      </c>
      <c r="T71" s="7">
        <v>133600</v>
      </c>
      <c r="U71" s="7">
        <v>133600</v>
      </c>
      <c r="V71" s="7">
        <v>0</v>
      </c>
      <c r="W71" s="7">
        <v>0</v>
      </c>
      <c r="X71" s="7">
        <v>0</v>
      </c>
      <c r="Y71" s="7">
        <v>0</v>
      </c>
      <c r="Z71" s="7">
        <v>133600</v>
      </c>
      <c r="AA71" s="7">
        <v>133600</v>
      </c>
      <c r="AB71" s="7">
        <v>0</v>
      </c>
      <c r="AC71" s="7">
        <v>0</v>
      </c>
      <c r="AD71" s="7">
        <v>0</v>
      </c>
      <c r="AE71" s="7">
        <v>0</v>
      </c>
      <c r="AF71" s="8">
        <f aca="true" t="shared" si="2" ref="AF71:AF134">Z71/O71*100%</f>
        <v>1</v>
      </c>
      <c r="AG71" s="7">
        <v>0</v>
      </c>
    </row>
    <row r="72" spans="1:33" ht="90" customHeight="1" outlineLevel="2">
      <c r="A72" s="5" t="s">
        <v>99</v>
      </c>
      <c r="B72" s="6" t="s">
        <v>109</v>
      </c>
      <c r="C72" s="6"/>
      <c r="D72" s="6"/>
      <c r="E72" s="6"/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280000</v>
      </c>
      <c r="P72" s="7">
        <v>0</v>
      </c>
      <c r="Q72" s="7">
        <v>0</v>
      </c>
      <c r="R72" s="7">
        <v>0</v>
      </c>
      <c r="S72" s="7">
        <v>0</v>
      </c>
      <c r="T72" s="7">
        <v>280000</v>
      </c>
      <c r="U72" s="7">
        <v>280000</v>
      </c>
      <c r="V72" s="7">
        <v>0</v>
      </c>
      <c r="W72" s="7">
        <v>0</v>
      </c>
      <c r="X72" s="7">
        <v>0</v>
      </c>
      <c r="Y72" s="7">
        <v>0</v>
      </c>
      <c r="Z72" s="7">
        <v>280000</v>
      </c>
      <c r="AA72" s="7">
        <v>280000</v>
      </c>
      <c r="AB72" s="7">
        <v>0</v>
      </c>
      <c r="AC72" s="7">
        <v>0</v>
      </c>
      <c r="AD72" s="7">
        <v>0</v>
      </c>
      <c r="AE72" s="7">
        <v>0</v>
      </c>
      <c r="AF72" s="8">
        <f t="shared" si="2"/>
        <v>1</v>
      </c>
      <c r="AG72" s="7">
        <v>0</v>
      </c>
    </row>
    <row r="73" spans="1:33" ht="60" customHeight="1" outlineLevel="1">
      <c r="A73" s="5" t="s">
        <v>110</v>
      </c>
      <c r="B73" s="6" t="s">
        <v>111</v>
      </c>
      <c r="C73" s="6"/>
      <c r="D73" s="6"/>
      <c r="E73" s="6"/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8" t="e">
        <f t="shared" si="2"/>
        <v>#DIV/0!</v>
      </c>
      <c r="AG73" s="7">
        <v>0</v>
      </c>
    </row>
    <row r="74" spans="1:33" ht="60" customHeight="1" outlineLevel="2">
      <c r="A74" s="5" t="s">
        <v>101</v>
      </c>
      <c r="B74" s="6" t="s">
        <v>112</v>
      </c>
      <c r="C74" s="6"/>
      <c r="D74" s="6"/>
      <c r="E74" s="6"/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 t="e">
        <f t="shared" si="2"/>
        <v>#DIV/0!</v>
      </c>
      <c r="AG74" s="7">
        <v>0</v>
      </c>
    </row>
    <row r="75" spans="1:33" ht="105" customHeight="1" outlineLevel="2">
      <c r="A75" s="5" t="s">
        <v>113</v>
      </c>
      <c r="B75" s="6" t="s">
        <v>114</v>
      </c>
      <c r="C75" s="6"/>
      <c r="D75" s="6"/>
      <c r="E75" s="6"/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8" t="e">
        <f t="shared" si="2"/>
        <v>#DIV/0!</v>
      </c>
      <c r="AG75" s="7">
        <v>0</v>
      </c>
    </row>
    <row r="76" spans="1:33" ht="90" customHeight="1">
      <c r="A76" s="5" t="s">
        <v>115</v>
      </c>
      <c r="B76" s="6" t="s">
        <v>116</v>
      </c>
      <c r="C76" s="6"/>
      <c r="D76" s="6"/>
      <c r="E76" s="6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11570504.32</v>
      </c>
      <c r="P76" s="7">
        <v>0</v>
      </c>
      <c r="Q76" s="7">
        <v>0</v>
      </c>
      <c r="R76" s="7">
        <v>0</v>
      </c>
      <c r="S76" s="7">
        <v>0</v>
      </c>
      <c r="T76" s="7">
        <v>11051494</v>
      </c>
      <c r="U76" s="7">
        <v>11051494</v>
      </c>
      <c r="V76" s="7">
        <v>0</v>
      </c>
      <c r="W76" s="7">
        <v>0</v>
      </c>
      <c r="X76" s="7">
        <v>0</v>
      </c>
      <c r="Y76" s="7">
        <v>0</v>
      </c>
      <c r="Z76" s="7">
        <v>8041625.24</v>
      </c>
      <c r="AA76" s="7">
        <v>8041625.24</v>
      </c>
      <c r="AB76" s="7">
        <v>0</v>
      </c>
      <c r="AC76" s="7">
        <v>0</v>
      </c>
      <c r="AD76" s="7">
        <v>0</v>
      </c>
      <c r="AE76" s="7">
        <v>0</v>
      </c>
      <c r="AF76" s="8">
        <f t="shared" si="2"/>
        <v>0.695010780653682</v>
      </c>
      <c r="AG76" s="7">
        <v>0</v>
      </c>
    </row>
    <row r="77" spans="1:33" ht="105" customHeight="1" outlineLevel="1">
      <c r="A77" s="5" t="s">
        <v>117</v>
      </c>
      <c r="B77" s="6" t="s">
        <v>116</v>
      </c>
      <c r="C77" s="6"/>
      <c r="D77" s="6"/>
      <c r="E77" s="6"/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11570504.32</v>
      </c>
      <c r="P77" s="7">
        <v>0</v>
      </c>
      <c r="Q77" s="7">
        <v>0</v>
      </c>
      <c r="R77" s="7">
        <v>0</v>
      </c>
      <c r="S77" s="7">
        <v>0</v>
      </c>
      <c r="T77" s="7">
        <v>11051494</v>
      </c>
      <c r="U77" s="7">
        <v>11051494</v>
      </c>
      <c r="V77" s="7">
        <v>0</v>
      </c>
      <c r="W77" s="7">
        <v>0</v>
      </c>
      <c r="X77" s="7">
        <v>0</v>
      </c>
      <c r="Y77" s="7">
        <v>0</v>
      </c>
      <c r="Z77" s="7">
        <v>8041625.24</v>
      </c>
      <c r="AA77" s="7">
        <v>8041625.24</v>
      </c>
      <c r="AB77" s="7">
        <v>0</v>
      </c>
      <c r="AC77" s="7">
        <v>0</v>
      </c>
      <c r="AD77" s="7">
        <v>0</v>
      </c>
      <c r="AE77" s="7">
        <v>0</v>
      </c>
      <c r="AF77" s="8">
        <f t="shared" si="2"/>
        <v>0.695010780653682</v>
      </c>
      <c r="AG77" s="7">
        <v>0</v>
      </c>
    </row>
    <row r="78" spans="1:33" ht="60" customHeight="1" outlineLevel="2">
      <c r="A78" s="5" t="s">
        <v>118</v>
      </c>
      <c r="B78" s="6" t="s">
        <v>119</v>
      </c>
      <c r="C78" s="6"/>
      <c r="D78" s="6"/>
      <c r="E78" s="6"/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205000</v>
      </c>
      <c r="P78" s="7">
        <v>0</v>
      </c>
      <c r="Q78" s="7">
        <v>0</v>
      </c>
      <c r="R78" s="7">
        <v>0</v>
      </c>
      <c r="S78" s="7">
        <v>0</v>
      </c>
      <c r="T78" s="7">
        <v>205000</v>
      </c>
      <c r="U78" s="7">
        <v>205000</v>
      </c>
      <c r="V78" s="7">
        <v>0</v>
      </c>
      <c r="W78" s="7">
        <v>0</v>
      </c>
      <c r="X78" s="7">
        <v>0</v>
      </c>
      <c r="Y78" s="7">
        <v>0</v>
      </c>
      <c r="Z78" s="7">
        <v>66867.31</v>
      </c>
      <c r="AA78" s="7">
        <v>66867.31</v>
      </c>
      <c r="AB78" s="7">
        <v>0</v>
      </c>
      <c r="AC78" s="7">
        <v>0</v>
      </c>
      <c r="AD78" s="7">
        <v>0</v>
      </c>
      <c r="AE78" s="7">
        <v>0</v>
      </c>
      <c r="AF78" s="8">
        <f t="shared" si="2"/>
        <v>0.32618199999999997</v>
      </c>
      <c r="AG78" s="7">
        <v>0</v>
      </c>
    </row>
    <row r="79" spans="1:33" ht="60" customHeight="1" outlineLevel="2">
      <c r="A79" s="5" t="s">
        <v>118</v>
      </c>
      <c r="B79" s="6" t="s">
        <v>120</v>
      </c>
      <c r="C79" s="6"/>
      <c r="D79" s="6"/>
      <c r="E79" s="6"/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2000000</v>
      </c>
      <c r="P79" s="7">
        <v>0</v>
      </c>
      <c r="Q79" s="7">
        <v>0</v>
      </c>
      <c r="R79" s="7">
        <v>0</v>
      </c>
      <c r="S79" s="7">
        <v>0</v>
      </c>
      <c r="T79" s="7">
        <v>1624989.68</v>
      </c>
      <c r="U79" s="7">
        <v>1624989.68</v>
      </c>
      <c r="V79" s="7">
        <v>0</v>
      </c>
      <c r="W79" s="7">
        <v>0</v>
      </c>
      <c r="X79" s="7">
        <v>0</v>
      </c>
      <c r="Y79" s="7">
        <v>0</v>
      </c>
      <c r="Z79" s="7">
        <v>1049806.56</v>
      </c>
      <c r="AA79" s="7">
        <v>1049806.56</v>
      </c>
      <c r="AB79" s="7">
        <v>0</v>
      </c>
      <c r="AC79" s="7">
        <v>0</v>
      </c>
      <c r="AD79" s="7">
        <v>0</v>
      </c>
      <c r="AE79" s="7">
        <v>0</v>
      </c>
      <c r="AF79" s="8">
        <f t="shared" si="2"/>
        <v>0.5249032800000001</v>
      </c>
      <c r="AG79" s="7">
        <v>0</v>
      </c>
    </row>
    <row r="80" spans="1:33" ht="60" customHeight="1" outlineLevel="2">
      <c r="A80" s="5" t="s">
        <v>118</v>
      </c>
      <c r="B80" s="6" t="s">
        <v>121</v>
      </c>
      <c r="C80" s="6"/>
      <c r="D80" s="6"/>
      <c r="E80" s="6"/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6492504.32</v>
      </c>
      <c r="P80" s="7">
        <v>0</v>
      </c>
      <c r="Q80" s="7">
        <v>0</v>
      </c>
      <c r="R80" s="7">
        <v>0</v>
      </c>
      <c r="S80" s="7">
        <v>0</v>
      </c>
      <c r="T80" s="7">
        <v>6348504.32</v>
      </c>
      <c r="U80" s="7">
        <v>6348504.32</v>
      </c>
      <c r="V80" s="7">
        <v>0</v>
      </c>
      <c r="W80" s="7">
        <v>0</v>
      </c>
      <c r="X80" s="7">
        <v>0</v>
      </c>
      <c r="Y80" s="7">
        <v>0</v>
      </c>
      <c r="Z80" s="7">
        <v>4051951.37</v>
      </c>
      <c r="AA80" s="7">
        <v>4051951.37</v>
      </c>
      <c r="AB80" s="7">
        <v>0</v>
      </c>
      <c r="AC80" s="7">
        <v>0</v>
      </c>
      <c r="AD80" s="7">
        <v>0</v>
      </c>
      <c r="AE80" s="7">
        <v>0</v>
      </c>
      <c r="AF80" s="8">
        <f t="shared" si="2"/>
        <v>0.6240968307896327</v>
      </c>
      <c r="AG80" s="7">
        <v>0</v>
      </c>
    </row>
    <row r="81" spans="1:33" ht="60" customHeight="1" outlineLevel="2">
      <c r="A81" s="5" t="s">
        <v>122</v>
      </c>
      <c r="B81" s="6" t="s">
        <v>123</v>
      </c>
      <c r="C81" s="6"/>
      <c r="D81" s="6"/>
      <c r="E81" s="6"/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2729000</v>
      </c>
      <c r="P81" s="7">
        <v>0</v>
      </c>
      <c r="Q81" s="7">
        <v>0</v>
      </c>
      <c r="R81" s="7">
        <v>0</v>
      </c>
      <c r="S81" s="7">
        <v>0</v>
      </c>
      <c r="T81" s="7">
        <v>2729000</v>
      </c>
      <c r="U81" s="7">
        <v>2729000</v>
      </c>
      <c r="V81" s="7">
        <v>0</v>
      </c>
      <c r="W81" s="7">
        <v>0</v>
      </c>
      <c r="X81" s="7">
        <v>0</v>
      </c>
      <c r="Y81" s="7">
        <v>0</v>
      </c>
      <c r="Z81" s="7">
        <v>2729000</v>
      </c>
      <c r="AA81" s="7">
        <v>2729000</v>
      </c>
      <c r="AB81" s="7">
        <v>0</v>
      </c>
      <c r="AC81" s="7">
        <v>0</v>
      </c>
      <c r="AD81" s="7">
        <v>0</v>
      </c>
      <c r="AE81" s="7">
        <v>0</v>
      </c>
      <c r="AF81" s="8">
        <f t="shared" si="2"/>
        <v>1</v>
      </c>
      <c r="AG81" s="7">
        <v>0</v>
      </c>
    </row>
    <row r="82" spans="1:33" ht="60" customHeight="1" outlineLevel="2">
      <c r="A82" s="5" t="s">
        <v>122</v>
      </c>
      <c r="B82" s="6" t="s">
        <v>124</v>
      </c>
      <c r="C82" s="6"/>
      <c r="D82" s="6"/>
      <c r="E82" s="6"/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144000</v>
      </c>
      <c r="P82" s="7">
        <v>0</v>
      </c>
      <c r="Q82" s="7">
        <v>0</v>
      </c>
      <c r="R82" s="7">
        <v>0</v>
      </c>
      <c r="S82" s="7">
        <v>0</v>
      </c>
      <c r="T82" s="7">
        <v>144000</v>
      </c>
      <c r="U82" s="7">
        <v>144000</v>
      </c>
      <c r="V82" s="7">
        <v>0</v>
      </c>
      <c r="W82" s="7">
        <v>0</v>
      </c>
      <c r="X82" s="7">
        <v>0</v>
      </c>
      <c r="Y82" s="7">
        <v>0</v>
      </c>
      <c r="Z82" s="7">
        <v>144000</v>
      </c>
      <c r="AA82" s="7">
        <v>144000</v>
      </c>
      <c r="AB82" s="7">
        <v>0</v>
      </c>
      <c r="AC82" s="7">
        <v>0</v>
      </c>
      <c r="AD82" s="7">
        <v>0</v>
      </c>
      <c r="AE82" s="7">
        <v>0</v>
      </c>
      <c r="AF82" s="8">
        <f t="shared" si="2"/>
        <v>1</v>
      </c>
      <c r="AG82" s="7">
        <v>0</v>
      </c>
    </row>
    <row r="83" spans="1:33" ht="60" customHeight="1">
      <c r="A83" s="5" t="s">
        <v>125</v>
      </c>
      <c r="B83" s="6" t="s">
        <v>126</v>
      </c>
      <c r="C83" s="6"/>
      <c r="D83" s="6"/>
      <c r="E83" s="6"/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282520524</v>
      </c>
      <c r="P83" s="7">
        <v>0</v>
      </c>
      <c r="Q83" s="7">
        <v>0</v>
      </c>
      <c r="R83" s="7">
        <v>0</v>
      </c>
      <c r="S83" s="7">
        <v>0</v>
      </c>
      <c r="T83" s="7">
        <v>261744990.09</v>
      </c>
      <c r="U83" s="7">
        <v>261744990.09</v>
      </c>
      <c r="V83" s="7">
        <v>0</v>
      </c>
      <c r="W83" s="7">
        <v>0</v>
      </c>
      <c r="X83" s="7">
        <v>0</v>
      </c>
      <c r="Y83" s="7">
        <v>0</v>
      </c>
      <c r="Z83" s="7">
        <v>258004876.23</v>
      </c>
      <c r="AA83" s="7">
        <v>258004876.23</v>
      </c>
      <c r="AB83" s="7">
        <v>0</v>
      </c>
      <c r="AC83" s="7">
        <v>0</v>
      </c>
      <c r="AD83" s="7">
        <v>0</v>
      </c>
      <c r="AE83" s="7">
        <v>0</v>
      </c>
      <c r="AF83" s="8">
        <f t="shared" si="2"/>
        <v>0.9132252502476599</v>
      </c>
      <c r="AG83" s="7">
        <v>0</v>
      </c>
    </row>
    <row r="84" spans="1:33" ht="45" customHeight="1" outlineLevel="1">
      <c r="A84" s="5" t="s">
        <v>127</v>
      </c>
      <c r="B84" s="6" t="s">
        <v>128</v>
      </c>
      <c r="C84" s="6"/>
      <c r="D84" s="6"/>
      <c r="E84" s="6"/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1951900</v>
      </c>
      <c r="P84" s="7">
        <v>0</v>
      </c>
      <c r="Q84" s="7">
        <v>0</v>
      </c>
      <c r="R84" s="7">
        <v>0</v>
      </c>
      <c r="S84" s="7">
        <v>0</v>
      </c>
      <c r="T84" s="7">
        <v>1951900</v>
      </c>
      <c r="U84" s="7">
        <v>1951900</v>
      </c>
      <c r="V84" s="7">
        <v>0</v>
      </c>
      <c r="W84" s="7">
        <v>0</v>
      </c>
      <c r="X84" s="7">
        <v>0</v>
      </c>
      <c r="Y84" s="7">
        <v>0</v>
      </c>
      <c r="Z84" s="7">
        <v>1951900</v>
      </c>
      <c r="AA84" s="7">
        <v>1951900</v>
      </c>
      <c r="AB84" s="7">
        <v>0</v>
      </c>
      <c r="AC84" s="7">
        <v>0</v>
      </c>
      <c r="AD84" s="7">
        <v>0</v>
      </c>
      <c r="AE84" s="7">
        <v>0</v>
      </c>
      <c r="AF84" s="8">
        <f t="shared" si="2"/>
        <v>1</v>
      </c>
      <c r="AG84" s="7">
        <v>0</v>
      </c>
    </row>
    <row r="85" spans="1:33" ht="105" customHeight="1" outlineLevel="2">
      <c r="A85" s="5" t="s">
        <v>129</v>
      </c>
      <c r="B85" s="6" t="s">
        <v>130</v>
      </c>
      <c r="C85" s="6"/>
      <c r="D85" s="6"/>
      <c r="E85" s="6"/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8" t="e">
        <f t="shared" si="2"/>
        <v>#DIV/0!</v>
      </c>
      <c r="AG85" s="7">
        <v>0</v>
      </c>
    </row>
    <row r="86" spans="1:33" ht="45" customHeight="1" outlineLevel="2">
      <c r="A86" s="5" t="s">
        <v>131</v>
      </c>
      <c r="B86" s="6" t="s">
        <v>132</v>
      </c>
      <c r="C86" s="6"/>
      <c r="D86" s="6"/>
      <c r="E86" s="6"/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8" t="e">
        <f t="shared" si="2"/>
        <v>#DIV/0!</v>
      </c>
      <c r="AG86" s="7">
        <v>0</v>
      </c>
    </row>
    <row r="87" spans="1:33" ht="75" customHeight="1" outlineLevel="2">
      <c r="A87" s="5" t="s">
        <v>133</v>
      </c>
      <c r="B87" s="6" t="s">
        <v>134</v>
      </c>
      <c r="C87" s="6"/>
      <c r="D87" s="6"/>
      <c r="E87" s="6"/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483600</v>
      </c>
      <c r="P87" s="7">
        <v>0</v>
      </c>
      <c r="Q87" s="7">
        <v>0</v>
      </c>
      <c r="R87" s="7">
        <v>0</v>
      </c>
      <c r="S87" s="7">
        <v>0</v>
      </c>
      <c r="T87" s="7">
        <v>483600</v>
      </c>
      <c r="U87" s="7">
        <v>483600</v>
      </c>
      <c r="V87" s="7">
        <v>0</v>
      </c>
      <c r="W87" s="7">
        <v>0</v>
      </c>
      <c r="X87" s="7">
        <v>0</v>
      </c>
      <c r="Y87" s="7">
        <v>0</v>
      </c>
      <c r="Z87" s="7">
        <v>483600</v>
      </c>
      <c r="AA87" s="7">
        <v>483600</v>
      </c>
      <c r="AB87" s="7">
        <v>0</v>
      </c>
      <c r="AC87" s="7">
        <v>0</v>
      </c>
      <c r="AD87" s="7">
        <v>0</v>
      </c>
      <c r="AE87" s="7">
        <v>0</v>
      </c>
      <c r="AF87" s="8">
        <f t="shared" si="2"/>
        <v>1</v>
      </c>
      <c r="AG87" s="7">
        <v>0</v>
      </c>
    </row>
    <row r="88" spans="1:33" ht="105" customHeight="1" outlineLevel="2">
      <c r="A88" s="5" t="s">
        <v>129</v>
      </c>
      <c r="B88" s="6" t="s">
        <v>135</v>
      </c>
      <c r="C88" s="6"/>
      <c r="D88" s="6"/>
      <c r="E88" s="6"/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1039500</v>
      </c>
      <c r="P88" s="7">
        <v>0</v>
      </c>
      <c r="Q88" s="7">
        <v>0</v>
      </c>
      <c r="R88" s="7">
        <v>0</v>
      </c>
      <c r="S88" s="7">
        <v>0</v>
      </c>
      <c r="T88" s="7">
        <v>1039500</v>
      </c>
      <c r="U88" s="7">
        <v>1039500</v>
      </c>
      <c r="V88" s="7">
        <v>0</v>
      </c>
      <c r="W88" s="7">
        <v>0</v>
      </c>
      <c r="X88" s="7">
        <v>0</v>
      </c>
      <c r="Y88" s="7">
        <v>0</v>
      </c>
      <c r="Z88" s="7">
        <v>1039500</v>
      </c>
      <c r="AA88" s="7">
        <v>1039500</v>
      </c>
      <c r="AB88" s="7">
        <v>0</v>
      </c>
      <c r="AC88" s="7">
        <v>0</v>
      </c>
      <c r="AD88" s="7">
        <v>0</v>
      </c>
      <c r="AE88" s="7">
        <v>0</v>
      </c>
      <c r="AF88" s="8">
        <f t="shared" si="2"/>
        <v>1</v>
      </c>
      <c r="AG88" s="7">
        <v>0</v>
      </c>
    </row>
    <row r="89" spans="1:33" ht="45" customHeight="1" outlineLevel="2">
      <c r="A89" s="5" t="s">
        <v>131</v>
      </c>
      <c r="B89" s="6" t="s">
        <v>136</v>
      </c>
      <c r="C89" s="6"/>
      <c r="D89" s="6"/>
      <c r="E89" s="6"/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236700</v>
      </c>
      <c r="P89" s="7">
        <v>0</v>
      </c>
      <c r="Q89" s="7">
        <v>0</v>
      </c>
      <c r="R89" s="7">
        <v>0</v>
      </c>
      <c r="S89" s="7">
        <v>0</v>
      </c>
      <c r="T89" s="7">
        <v>236700</v>
      </c>
      <c r="U89" s="7">
        <v>236700</v>
      </c>
      <c r="V89" s="7">
        <v>0</v>
      </c>
      <c r="W89" s="7">
        <v>0</v>
      </c>
      <c r="X89" s="7">
        <v>0</v>
      </c>
      <c r="Y89" s="7">
        <v>0</v>
      </c>
      <c r="Z89" s="7">
        <v>236700</v>
      </c>
      <c r="AA89" s="7">
        <v>236700</v>
      </c>
      <c r="AB89" s="7">
        <v>0</v>
      </c>
      <c r="AC89" s="7">
        <v>0</v>
      </c>
      <c r="AD89" s="7">
        <v>0</v>
      </c>
      <c r="AE89" s="7">
        <v>0</v>
      </c>
      <c r="AF89" s="8">
        <f t="shared" si="2"/>
        <v>1</v>
      </c>
      <c r="AG89" s="7">
        <v>0</v>
      </c>
    </row>
    <row r="90" spans="1:33" ht="75" customHeight="1" outlineLevel="2">
      <c r="A90" s="5" t="s">
        <v>133</v>
      </c>
      <c r="B90" s="6" t="s">
        <v>137</v>
      </c>
      <c r="C90" s="6"/>
      <c r="D90" s="6"/>
      <c r="E90" s="6"/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124500</v>
      </c>
      <c r="P90" s="7">
        <v>0</v>
      </c>
      <c r="Q90" s="7">
        <v>0</v>
      </c>
      <c r="R90" s="7">
        <v>0</v>
      </c>
      <c r="S90" s="7">
        <v>0</v>
      </c>
      <c r="T90" s="7">
        <v>124500</v>
      </c>
      <c r="U90" s="7">
        <v>124500</v>
      </c>
      <c r="V90" s="7">
        <v>0</v>
      </c>
      <c r="W90" s="7">
        <v>0</v>
      </c>
      <c r="X90" s="7">
        <v>0</v>
      </c>
      <c r="Y90" s="7">
        <v>0</v>
      </c>
      <c r="Z90" s="7">
        <v>124500</v>
      </c>
      <c r="AA90" s="7">
        <v>124500</v>
      </c>
      <c r="AB90" s="7">
        <v>0</v>
      </c>
      <c r="AC90" s="7">
        <v>0</v>
      </c>
      <c r="AD90" s="7">
        <v>0</v>
      </c>
      <c r="AE90" s="7">
        <v>0</v>
      </c>
      <c r="AF90" s="8">
        <f t="shared" si="2"/>
        <v>1</v>
      </c>
      <c r="AG90" s="7">
        <v>0</v>
      </c>
    </row>
    <row r="91" spans="1:33" ht="75" customHeight="1" outlineLevel="2">
      <c r="A91" s="5" t="s">
        <v>133</v>
      </c>
      <c r="B91" s="6" t="s">
        <v>138</v>
      </c>
      <c r="C91" s="6"/>
      <c r="D91" s="6"/>
      <c r="E91" s="6"/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67600</v>
      </c>
      <c r="P91" s="7">
        <v>0</v>
      </c>
      <c r="Q91" s="7">
        <v>0</v>
      </c>
      <c r="R91" s="7">
        <v>0</v>
      </c>
      <c r="S91" s="7">
        <v>0</v>
      </c>
      <c r="T91" s="7">
        <v>67600</v>
      </c>
      <c r="U91" s="7">
        <v>67600</v>
      </c>
      <c r="V91" s="7">
        <v>0</v>
      </c>
      <c r="W91" s="7">
        <v>0</v>
      </c>
      <c r="X91" s="7">
        <v>0</v>
      </c>
      <c r="Y91" s="7">
        <v>0</v>
      </c>
      <c r="Z91" s="7">
        <v>67600</v>
      </c>
      <c r="AA91" s="7">
        <v>67600</v>
      </c>
      <c r="AB91" s="7">
        <v>0</v>
      </c>
      <c r="AC91" s="7">
        <v>0</v>
      </c>
      <c r="AD91" s="7">
        <v>0</v>
      </c>
      <c r="AE91" s="7">
        <v>0</v>
      </c>
      <c r="AF91" s="8">
        <f t="shared" si="2"/>
        <v>1</v>
      </c>
      <c r="AG91" s="7">
        <v>0</v>
      </c>
    </row>
    <row r="92" spans="1:33" ht="45" customHeight="1" outlineLevel="1">
      <c r="A92" s="5" t="s">
        <v>139</v>
      </c>
      <c r="B92" s="6" t="s">
        <v>140</v>
      </c>
      <c r="C92" s="6"/>
      <c r="D92" s="6"/>
      <c r="E92" s="6"/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209300</v>
      </c>
      <c r="P92" s="7">
        <v>0</v>
      </c>
      <c r="Q92" s="7">
        <v>0</v>
      </c>
      <c r="R92" s="7">
        <v>0</v>
      </c>
      <c r="S92" s="7">
        <v>0</v>
      </c>
      <c r="T92" s="7">
        <v>206723</v>
      </c>
      <c r="U92" s="7">
        <v>206723</v>
      </c>
      <c r="V92" s="7">
        <v>0</v>
      </c>
      <c r="W92" s="7">
        <v>0</v>
      </c>
      <c r="X92" s="7">
        <v>0</v>
      </c>
      <c r="Y92" s="7">
        <v>0</v>
      </c>
      <c r="Z92" s="7">
        <v>206722.6</v>
      </c>
      <c r="AA92" s="7">
        <v>206722.6</v>
      </c>
      <c r="AB92" s="7">
        <v>0</v>
      </c>
      <c r="AC92" s="7">
        <v>0</v>
      </c>
      <c r="AD92" s="7">
        <v>0</v>
      </c>
      <c r="AE92" s="7">
        <v>0</v>
      </c>
      <c r="AF92" s="8">
        <f t="shared" si="2"/>
        <v>0.987685618729097</v>
      </c>
      <c r="AG92" s="7">
        <v>0</v>
      </c>
    </row>
    <row r="93" spans="1:33" ht="60" customHeight="1" outlineLevel="2">
      <c r="A93" s="5" t="s">
        <v>141</v>
      </c>
      <c r="B93" s="6" t="s">
        <v>142</v>
      </c>
      <c r="C93" s="6"/>
      <c r="D93" s="6"/>
      <c r="E93" s="6"/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13000</v>
      </c>
      <c r="P93" s="7">
        <v>0</v>
      </c>
      <c r="Q93" s="7">
        <v>0</v>
      </c>
      <c r="R93" s="7">
        <v>0</v>
      </c>
      <c r="S93" s="7">
        <v>0</v>
      </c>
      <c r="T93" s="7">
        <v>13000</v>
      </c>
      <c r="U93" s="7">
        <v>13000</v>
      </c>
      <c r="V93" s="7">
        <v>0</v>
      </c>
      <c r="W93" s="7">
        <v>0</v>
      </c>
      <c r="X93" s="7">
        <v>0</v>
      </c>
      <c r="Y93" s="7">
        <v>0</v>
      </c>
      <c r="Z93" s="7">
        <v>13000</v>
      </c>
      <c r="AA93" s="7">
        <v>13000</v>
      </c>
      <c r="AB93" s="7">
        <v>0</v>
      </c>
      <c r="AC93" s="7">
        <v>0</v>
      </c>
      <c r="AD93" s="7">
        <v>0</v>
      </c>
      <c r="AE93" s="7">
        <v>0</v>
      </c>
      <c r="AF93" s="8">
        <f t="shared" si="2"/>
        <v>1</v>
      </c>
      <c r="AG93" s="7">
        <v>0</v>
      </c>
    </row>
    <row r="94" spans="1:33" ht="90" customHeight="1" outlineLevel="2">
      <c r="A94" s="5" t="s">
        <v>143</v>
      </c>
      <c r="B94" s="6" t="s">
        <v>144</v>
      </c>
      <c r="C94" s="6"/>
      <c r="D94" s="6"/>
      <c r="E94" s="6"/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76500</v>
      </c>
      <c r="P94" s="7">
        <v>0</v>
      </c>
      <c r="Q94" s="7">
        <v>0</v>
      </c>
      <c r="R94" s="7">
        <v>0</v>
      </c>
      <c r="S94" s="7">
        <v>0</v>
      </c>
      <c r="T94" s="7">
        <v>76500</v>
      </c>
      <c r="U94" s="7">
        <v>76500</v>
      </c>
      <c r="V94" s="7">
        <v>0</v>
      </c>
      <c r="W94" s="7">
        <v>0</v>
      </c>
      <c r="X94" s="7">
        <v>0</v>
      </c>
      <c r="Y94" s="7">
        <v>0</v>
      </c>
      <c r="Z94" s="7">
        <v>76500</v>
      </c>
      <c r="AA94" s="7">
        <v>76500</v>
      </c>
      <c r="AB94" s="7">
        <v>0</v>
      </c>
      <c r="AC94" s="7">
        <v>0</v>
      </c>
      <c r="AD94" s="7">
        <v>0</v>
      </c>
      <c r="AE94" s="7">
        <v>0</v>
      </c>
      <c r="AF94" s="8">
        <f t="shared" si="2"/>
        <v>1</v>
      </c>
      <c r="AG94" s="7">
        <v>0</v>
      </c>
    </row>
    <row r="95" spans="1:33" ht="60" customHeight="1" outlineLevel="2">
      <c r="A95" s="5" t="s">
        <v>141</v>
      </c>
      <c r="B95" s="6" t="s">
        <v>145</v>
      </c>
      <c r="C95" s="6"/>
      <c r="D95" s="6"/>
      <c r="E95" s="6"/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119800</v>
      </c>
      <c r="P95" s="7">
        <v>0</v>
      </c>
      <c r="Q95" s="7">
        <v>0</v>
      </c>
      <c r="R95" s="7">
        <v>0</v>
      </c>
      <c r="S95" s="7">
        <v>0</v>
      </c>
      <c r="T95" s="7">
        <v>117223</v>
      </c>
      <c r="U95" s="7">
        <v>117223</v>
      </c>
      <c r="V95" s="7">
        <v>0</v>
      </c>
      <c r="W95" s="7">
        <v>0</v>
      </c>
      <c r="X95" s="7">
        <v>0</v>
      </c>
      <c r="Y95" s="7">
        <v>0</v>
      </c>
      <c r="Z95" s="7">
        <v>117222.6</v>
      </c>
      <c r="AA95" s="7">
        <v>117222.6</v>
      </c>
      <c r="AB95" s="7">
        <v>0</v>
      </c>
      <c r="AC95" s="7">
        <v>0</v>
      </c>
      <c r="AD95" s="7">
        <v>0</v>
      </c>
      <c r="AE95" s="7">
        <v>0</v>
      </c>
      <c r="AF95" s="8">
        <f t="shared" si="2"/>
        <v>0.9784858096828047</v>
      </c>
      <c r="AG95" s="7">
        <v>0</v>
      </c>
    </row>
    <row r="96" spans="1:33" ht="45" customHeight="1" outlineLevel="1">
      <c r="A96" s="5" t="s">
        <v>146</v>
      </c>
      <c r="B96" s="6" t="s">
        <v>147</v>
      </c>
      <c r="C96" s="6"/>
      <c r="D96" s="6"/>
      <c r="E96" s="6"/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153000</v>
      </c>
      <c r="P96" s="7">
        <v>0</v>
      </c>
      <c r="Q96" s="7">
        <v>0</v>
      </c>
      <c r="R96" s="7">
        <v>0</v>
      </c>
      <c r="S96" s="7">
        <v>0</v>
      </c>
      <c r="T96" s="7">
        <v>96200</v>
      </c>
      <c r="U96" s="7">
        <v>96200</v>
      </c>
      <c r="V96" s="7">
        <v>0</v>
      </c>
      <c r="W96" s="7">
        <v>0</v>
      </c>
      <c r="X96" s="7">
        <v>0</v>
      </c>
      <c r="Y96" s="7">
        <v>0</v>
      </c>
      <c r="Z96" s="7">
        <v>96200</v>
      </c>
      <c r="AA96" s="7">
        <v>96200</v>
      </c>
      <c r="AB96" s="7">
        <v>0</v>
      </c>
      <c r="AC96" s="7">
        <v>0</v>
      </c>
      <c r="AD96" s="7">
        <v>0</v>
      </c>
      <c r="AE96" s="7">
        <v>0</v>
      </c>
      <c r="AF96" s="8">
        <f t="shared" si="2"/>
        <v>0.6287581699346405</v>
      </c>
      <c r="AG96" s="7">
        <v>0</v>
      </c>
    </row>
    <row r="97" spans="1:33" ht="60" customHeight="1" outlineLevel="2">
      <c r="A97" s="5" t="s">
        <v>148</v>
      </c>
      <c r="B97" s="6" t="s">
        <v>149</v>
      </c>
      <c r="C97" s="6"/>
      <c r="D97" s="6"/>
      <c r="E97" s="6"/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153000</v>
      </c>
      <c r="P97" s="7">
        <v>0</v>
      </c>
      <c r="Q97" s="7">
        <v>0</v>
      </c>
      <c r="R97" s="7">
        <v>0</v>
      </c>
      <c r="S97" s="7">
        <v>0</v>
      </c>
      <c r="T97" s="7">
        <v>96200</v>
      </c>
      <c r="U97" s="7">
        <v>96200</v>
      </c>
      <c r="V97" s="7">
        <v>0</v>
      </c>
      <c r="W97" s="7">
        <v>0</v>
      </c>
      <c r="X97" s="7">
        <v>0</v>
      </c>
      <c r="Y97" s="7">
        <v>0</v>
      </c>
      <c r="Z97" s="7">
        <v>96200</v>
      </c>
      <c r="AA97" s="7">
        <v>96200</v>
      </c>
      <c r="AB97" s="7">
        <v>0</v>
      </c>
      <c r="AC97" s="7">
        <v>0</v>
      </c>
      <c r="AD97" s="7">
        <v>0</v>
      </c>
      <c r="AE97" s="7">
        <v>0</v>
      </c>
      <c r="AF97" s="8">
        <f t="shared" si="2"/>
        <v>0.6287581699346405</v>
      </c>
      <c r="AG97" s="7">
        <v>0</v>
      </c>
    </row>
    <row r="98" spans="1:33" ht="105" customHeight="1" outlineLevel="1">
      <c r="A98" s="5" t="s">
        <v>150</v>
      </c>
      <c r="B98" s="6" t="s">
        <v>151</v>
      </c>
      <c r="C98" s="6"/>
      <c r="D98" s="6"/>
      <c r="E98" s="6"/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93600</v>
      </c>
      <c r="P98" s="7">
        <v>0</v>
      </c>
      <c r="Q98" s="7">
        <v>0</v>
      </c>
      <c r="R98" s="7">
        <v>0</v>
      </c>
      <c r="S98" s="7">
        <v>0</v>
      </c>
      <c r="T98" s="7">
        <v>72981</v>
      </c>
      <c r="U98" s="7">
        <v>72981</v>
      </c>
      <c r="V98" s="7">
        <v>0</v>
      </c>
      <c r="W98" s="7">
        <v>0</v>
      </c>
      <c r="X98" s="7">
        <v>0</v>
      </c>
      <c r="Y98" s="7">
        <v>0</v>
      </c>
      <c r="Z98" s="7">
        <v>72981</v>
      </c>
      <c r="AA98" s="7">
        <v>72981</v>
      </c>
      <c r="AB98" s="7">
        <v>0</v>
      </c>
      <c r="AC98" s="7">
        <v>0</v>
      </c>
      <c r="AD98" s="7">
        <v>0</v>
      </c>
      <c r="AE98" s="7">
        <v>0</v>
      </c>
      <c r="AF98" s="8">
        <f t="shared" si="2"/>
        <v>0.7797115384615385</v>
      </c>
      <c r="AG98" s="7">
        <v>0</v>
      </c>
    </row>
    <row r="99" spans="1:33" ht="120" customHeight="1" outlineLevel="2">
      <c r="A99" s="5" t="s">
        <v>152</v>
      </c>
      <c r="B99" s="6" t="s">
        <v>153</v>
      </c>
      <c r="C99" s="6"/>
      <c r="D99" s="6"/>
      <c r="E99" s="6"/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93600</v>
      </c>
      <c r="P99" s="7">
        <v>0</v>
      </c>
      <c r="Q99" s="7">
        <v>0</v>
      </c>
      <c r="R99" s="7">
        <v>0</v>
      </c>
      <c r="S99" s="7">
        <v>0</v>
      </c>
      <c r="T99" s="7">
        <v>72981</v>
      </c>
      <c r="U99" s="7">
        <v>72981</v>
      </c>
      <c r="V99" s="7">
        <v>0</v>
      </c>
      <c r="W99" s="7">
        <v>0</v>
      </c>
      <c r="X99" s="7">
        <v>0</v>
      </c>
      <c r="Y99" s="7">
        <v>0</v>
      </c>
      <c r="Z99" s="7">
        <v>72981</v>
      </c>
      <c r="AA99" s="7">
        <v>72981</v>
      </c>
      <c r="AB99" s="7">
        <v>0</v>
      </c>
      <c r="AC99" s="7">
        <v>0</v>
      </c>
      <c r="AD99" s="7">
        <v>0</v>
      </c>
      <c r="AE99" s="7">
        <v>0</v>
      </c>
      <c r="AF99" s="8">
        <f t="shared" si="2"/>
        <v>0.7797115384615385</v>
      </c>
      <c r="AG99" s="7">
        <v>0</v>
      </c>
    </row>
    <row r="100" spans="1:33" ht="105" customHeight="1" outlineLevel="1">
      <c r="A100" s="5" t="s">
        <v>154</v>
      </c>
      <c r="B100" s="6" t="s">
        <v>155</v>
      </c>
      <c r="C100" s="6"/>
      <c r="D100" s="6"/>
      <c r="E100" s="6"/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2198359</v>
      </c>
      <c r="P100" s="7">
        <v>0</v>
      </c>
      <c r="Q100" s="7">
        <v>0</v>
      </c>
      <c r="R100" s="7">
        <v>0</v>
      </c>
      <c r="S100" s="7">
        <v>0</v>
      </c>
      <c r="T100" s="7">
        <v>2166599</v>
      </c>
      <c r="U100" s="7">
        <v>2166599</v>
      </c>
      <c r="V100" s="7">
        <v>0</v>
      </c>
      <c r="W100" s="7">
        <v>0</v>
      </c>
      <c r="X100" s="7">
        <v>0</v>
      </c>
      <c r="Y100" s="7">
        <v>0</v>
      </c>
      <c r="Z100" s="7">
        <v>2166598.25</v>
      </c>
      <c r="AA100" s="7">
        <v>2166598.25</v>
      </c>
      <c r="AB100" s="7">
        <v>0</v>
      </c>
      <c r="AC100" s="7">
        <v>0</v>
      </c>
      <c r="AD100" s="7">
        <v>0</v>
      </c>
      <c r="AE100" s="7">
        <v>0</v>
      </c>
      <c r="AF100" s="8">
        <f t="shared" si="2"/>
        <v>0.9855525189470874</v>
      </c>
      <c r="AG100" s="7">
        <v>0</v>
      </c>
    </row>
    <row r="101" spans="1:33" ht="60" customHeight="1" outlineLevel="2">
      <c r="A101" s="5" t="s">
        <v>156</v>
      </c>
      <c r="B101" s="6" t="s">
        <v>157</v>
      </c>
      <c r="C101" s="6"/>
      <c r="D101" s="6"/>
      <c r="E101" s="6"/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1905053.2</v>
      </c>
      <c r="P101" s="7">
        <v>0</v>
      </c>
      <c r="Q101" s="7">
        <v>0</v>
      </c>
      <c r="R101" s="7">
        <v>0</v>
      </c>
      <c r="S101" s="7">
        <v>0</v>
      </c>
      <c r="T101" s="7">
        <v>1905053.2</v>
      </c>
      <c r="U101" s="7">
        <v>1905053.2</v>
      </c>
      <c r="V101" s="7">
        <v>0</v>
      </c>
      <c r="W101" s="7">
        <v>0</v>
      </c>
      <c r="X101" s="7">
        <v>0</v>
      </c>
      <c r="Y101" s="7">
        <v>0</v>
      </c>
      <c r="Z101" s="7">
        <v>1905052.45</v>
      </c>
      <c r="AA101" s="7">
        <v>1905052.45</v>
      </c>
      <c r="AB101" s="7">
        <v>0</v>
      </c>
      <c r="AC101" s="7">
        <v>0</v>
      </c>
      <c r="AD101" s="7">
        <v>0</v>
      </c>
      <c r="AE101" s="7">
        <v>0</v>
      </c>
      <c r="AF101" s="8">
        <f t="shared" si="2"/>
        <v>0.999999606310207</v>
      </c>
      <c r="AG101" s="7">
        <v>0</v>
      </c>
    </row>
    <row r="102" spans="1:33" ht="60" customHeight="1" outlineLevel="2">
      <c r="A102" s="5" t="s">
        <v>156</v>
      </c>
      <c r="B102" s="6" t="s">
        <v>158</v>
      </c>
      <c r="C102" s="6"/>
      <c r="D102" s="6"/>
      <c r="E102" s="6"/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293305.8</v>
      </c>
      <c r="P102" s="7">
        <v>0</v>
      </c>
      <c r="Q102" s="7">
        <v>0</v>
      </c>
      <c r="R102" s="7">
        <v>0</v>
      </c>
      <c r="S102" s="7">
        <v>0</v>
      </c>
      <c r="T102" s="7">
        <v>261545.8</v>
      </c>
      <c r="U102" s="7">
        <v>261545.8</v>
      </c>
      <c r="V102" s="7">
        <v>0</v>
      </c>
      <c r="W102" s="7">
        <v>0</v>
      </c>
      <c r="X102" s="7">
        <v>0</v>
      </c>
      <c r="Y102" s="7">
        <v>0</v>
      </c>
      <c r="Z102" s="7">
        <v>261545.8</v>
      </c>
      <c r="AA102" s="7">
        <v>261545.8</v>
      </c>
      <c r="AB102" s="7">
        <v>0</v>
      </c>
      <c r="AC102" s="7">
        <v>0</v>
      </c>
      <c r="AD102" s="7">
        <v>0</v>
      </c>
      <c r="AE102" s="7">
        <v>0</v>
      </c>
      <c r="AF102" s="8">
        <f t="shared" si="2"/>
        <v>0.8917171089013582</v>
      </c>
      <c r="AG102" s="7">
        <v>0</v>
      </c>
    </row>
    <row r="103" spans="1:33" ht="75" customHeight="1" outlineLevel="1">
      <c r="A103" s="5" t="s">
        <v>159</v>
      </c>
      <c r="B103" s="6" t="s">
        <v>160</v>
      </c>
      <c r="C103" s="6"/>
      <c r="D103" s="6"/>
      <c r="E103" s="6"/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277914365</v>
      </c>
      <c r="P103" s="7">
        <v>0</v>
      </c>
      <c r="Q103" s="7">
        <v>0</v>
      </c>
      <c r="R103" s="7">
        <v>0</v>
      </c>
      <c r="S103" s="7">
        <v>0</v>
      </c>
      <c r="T103" s="7">
        <v>257250587.09</v>
      </c>
      <c r="U103" s="7">
        <v>257250587.09</v>
      </c>
      <c r="V103" s="7">
        <v>0</v>
      </c>
      <c r="W103" s="7">
        <v>0</v>
      </c>
      <c r="X103" s="7">
        <v>0</v>
      </c>
      <c r="Y103" s="7">
        <v>0</v>
      </c>
      <c r="Z103" s="7">
        <v>253510474.38</v>
      </c>
      <c r="AA103" s="7">
        <v>253510474.38</v>
      </c>
      <c r="AB103" s="7">
        <v>0</v>
      </c>
      <c r="AC103" s="7">
        <v>0</v>
      </c>
      <c r="AD103" s="7">
        <v>0</v>
      </c>
      <c r="AE103" s="7">
        <v>0</v>
      </c>
      <c r="AF103" s="8">
        <f t="shared" si="2"/>
        <v>0.9121891715816849</v>
      </c>
      <c r="AG103" s="7">
        <v>0</v>
      </c>
    </row>
    <row r="104" spans="1:33" ht="45" customHeight="1" outlineLevel="2">
      <c r="A104" s="5" t="s">
        <v>161</v>
      </c>
      <c r="B104" s="6" t="s">
        <v>162</v>
      </c>
      <c r="C104" s="6"/>
      <c r="D104" s="6"/>
      <c r="E104" s="6"/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26603500</v>
      </c>
      <c r="P104" s="7">
        <v>0</v>
      </c>
      <c r="Q104" s="7">
        <v>0</v>
      </c>
      <c r="R104" s="7">
        <v>0</v>
      </c>
      <c r="S104" s="7">
        <v>0</v>
      </c>
      <c r="T104" s="7">
        <v>24538091</v>
      </c>
      <c r="U104" s="7">
        <v>24538091</v>
      </c>
      <c r="V104" s="7">
        <v>0</v>
      </c>
      <c r="W104" s="7">
        <v>0</v>
      </c>
      <c r="X104" s="7">
        <v>0</v>
      </c>
      <c r="Y104" s="7">
        <v>0</v>
      </c>
      <c r="Z104" s="7">
        <v>23145280</v>
      </c>
      <c r="AA104" s="7">
        <v>23145280</v>
      </c>
      <c r="AB104" s="7">
        <v>0</v>
      </c>
      <c r="AC104" s="7">
        <v>0</v>
      </c>
      <c r="AD104" s="7">
        <v>0</v>
      </c>
      <c r="AE104" s="7">
        <v>0</v>
      </c>
      <c r="AF104" s="8">
        <f t="shared" si="2"/>
        <v>0.8700088334241735</v>
      </c>
      <c r="AG104" s="7">
        <v>0</v>
      </c>
    </row>
    <row r="105" spans="1:33" ht="60" customHeight="1" outlineLevel="2">
      <c r="A105" s="5" t="s">
        <v>163</v>
      </c>
      <c r="B105" s="6" t="s">
        <v>164</v>
      </c>
      <c r="C105" s="6"/>
      <c r="D105" s="6"/>
      <c r="E105" s="6"/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13386600</v>
      </c>
      <c r="P105" s="7">
        <v>0</v>
      </c>
      <c r="Q105" s="7">
        <v>0</v>
      </c>
      <c r="R105" s="7">
        <v>0</v>
      </c>
      <c r="S105" s="7">
        <v>0</v>
      </c>
      <c r="T105" s="7">
        <v>12230195</v>
      </c>
      <c r="U105" s="7">
        <v>12230195</v>
      </c>
      <c r="V105" s="7">
        <v>0</v>
      </c>
      <c r="W105" s="7">
        <v>0</v>
      </c>
      <c r="X105" s="7">
        <v>0</v>
      </c>
      <c r="Y105" s="7">
        <v>0</v>
      </c>
      <c r="Z105" s="7">
        <v>11592021</v>
      </c>
      <c r="AA105" s="7">
        <v>11592021</v>
      </c>
      <c r="AB105" s="7">
        <v>0</v>
      </c>
      <c r="AC105" s="7">
        <v>0</v>
      </c>
      <c r="AD105" s="7">
        <v>0</v>
      </c>
      <c r="AE105" s="7">
        <v>0</v>
      </c>
      <c r="AF105" s="8">
        <f t="shared" si="2"/>
        <v>0.8659421361660168</v>
      </c>
      <c r="AG105" s="7">
        <v>0</v>
      </c>
    </row>
    <row r="106" spans="1:33" ht="45" customHeight="1" outlineLevel="2">
      <c r="A106" s="5" t="s">
        <v>165</v>
      </c>
      <c r="B106" s="6" t="s">
        <v>166</v>
      </c>
      <c r="C106" s="6"/>
      <c r="D106" s="6"/>
      <c r="E106" s="6"/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6532663</v>
      </c>
      <c r="P106" s="7">
        <v>0</v>
      </c>
      <c r="Q106" s="7">
        <v>0</v>
      </c>
      <c r="R106" s="7">
        <v>0</v>
      </c>
      <c r="S106" s="7">
        <v>0</v>
      </c>
      <c r="T106" s="7">
        <v>5980307</v>
      </c>
      <c r="U106" s="7">
        <v>5980307</v>
      </c>
      <c r="V106" s="7">
        <v>0</v>
      </c>
      <c r="W106" s="7">
        <v>0</v>
      </c>
      <c r="X106" s="7">
        <v>0</v>
      </c>
      <c r="Y106" s="7">
        <v>0</v>
      </c>
      <c r="Z106" s="7">
        <v>5980307</v>
      </c>
      <c r="AA106" s="7">
        <v>5980307</v>
      </c>
      <c r="AB106" s="7">
        <v>0</v>
      </c>
      <c r="AC106" s="7">
        <v>0</v>
      </c>
      <c r="AD106" s="7">
        <v>0</v>
      </c>
      <c r="AE106" s="7">
        <v>0</v>
      </c>
      <c r="AF106" s="8">
        <f t="shared" si="2"/>
        <v>0.9154470389793565</v>
      </c>
      <c r="AG106" s="7">
        <v>0</v>
      </c>
    </row>
    <row r="107" spans="1:33" ht="45" customHeight="1" outlineLevel="2">
      <c r="A107" s="5" t="s">
        <v>167</v>
      </c>
      <c r="B107" s="6" t="s">
        <v>168</v>
      </c>
      <c r="C107" s="6"/>
      <c r="D107" s="6"/>
      <c r="E107" s="6"/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1931700</v>
      </c>
      <c r="P107" s="7">
        <v>0</v>
      </c>
      <c r="Q107" s="7">
        <v>0</v>
      </c>
      <c r="R107" s="7">
        <v>0</v>
      </c>
      <c r="S107" s="7">
        <v>0</v>
      </c>
      <c r="T107" s="7">
        <v>1822752</v>
      </c>
      <c r="U107" s="7">
        <v>1822752</v>
      </c>
      <c r="V107" s="7">
        <v>0</v>
      </c>
      <c r="W107" s="7">
        <v>0</v>
      </c>
      <c r="X107" s="7">
        <v>0</v>
      </c>
      <c r="Y107" s="7">
        <v>0</v>
      </c>
      <c r="Z107" s="7">
        <v>1822752</v>
      </c>
      <c r="AA107" s="7">
        <v>1822752</v>
      </c>
      <c r="AB107" s="7">
        <v>0</v>
      </c>
      <c r="AC107" s="7">
        <v>0</v>
      </c>
      <c r="AD107" s="7">
        <v>0</v>
      </c>
      <c r="AE107" s="7">
        <v>0</v>
      </c>
      <c r="AF107" s="8">
        <f t="shared" si="2"/>
        <v>0.9435999378785526</v>
      </c>
      <c r="AG107" s="7">
        <v>0</v>
      </c>
    </row>
    <row r="108" spans="1:33" ht="30" customHeight="1" outlineLevel="2">
      <c r="A108" s="5" t="s">
        <v>169</v>
      </c>
      <c r="B108" s="6" t="s">
        <v>170</v>
      </c>
      <c r="C108" s="6"/>
      <c r="D108" s="6"/>
      <c r="E108" s="6"/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2774200</v>
      </c>
      <c r="P108" s="7">
        <v>0</v>
      </c>
      <c r="Q108" s="7">
        <v>0</v>
      </c>
      <c r="R108" s="7">
        <v>0</v>
      </c>
      <c r="S108" s="7">
        <v>0</v>
      </c>
      <c r="T108" s="7">
        <v>2568035</v>
      </c>
      <c r="U108" s="7">
        <v>2568035</v>
      </c>
      <c r="V108" s="7">
        <v>0</v>
      </c>
      <c r="W108" s="7">
        <v>0</v>
      </c>
      <c r="X108" s="7">
        <v>0</v>
      </c>
      <c r="Y108" s="7">
        <v>0</v>
      </c>
      <c r="Z108" s="7">
        <v>2568035</v>
      </c>
      <c r="AA108" s="7">
        <v>2568035</v>
      </c>
      <c r="AB108" s="7">
        <v>0</v>
      </c>
      <c r="AC108" s="7">
        <v>0</v>
      </c>
      <c r="AD108" s="7">
        <v>0</v>
      </c>
      <c r="AE108" s="7">
        <v>0</v>
      </c>
      <c r="AF108" s="8">
        <f t="shared" si="2"/>
        <v>0.9256848821281811</v>
      </c>
      <c r="AG108" s="7">
        <v>0</v>
      </c>
    </row>
    <row r="109" spans="1:33" ht="60" customHeight="1" outlineLevel="2">
      <c r="A109" s="5" t="s">
        <v>171</v>
      </c>
      <c r="B109" s="6" t="s">
        <v>172</v>
      </c>
      <c r="C109" s="6"/>
      <c r="D109" s="6"/>
      <c r="E109" s="6"/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2634000</v>
      </c>
      <c r="P109" s="7">
        <v>0</v>
      </c>
      <c r="Q109" s="7">
        <v>0</v>
      </c>
      <c r="R109" s="7">
        <v>0</v>
      </c>
      <c r="S109" s="7">
        <v>0</v>
      </c>
      <c r="T109" s="7">
        <v>2634000</v>
      </c>
      <c r="U109" s="7">
        <v>2634000</v>
      </c>
      <c r="V109" s="7">
        <v>0</v>
      </c>
      <c r="W109" s="7">
        <v>0</v>
      </c>
      <c r="X109" s="7">
        <v>0</v>
      </c>
      <c r="Y109" s="7">
        <v>0</v>
      </c>
      <c r="Z109" s="7">
        <v>2634000</v>
      </c>
      <c r="AA109" s="7">
        <v>2634000</v>
      </c>
      <c r="AB109" s="7">
        <v>0</v>
      </c>
      <c r="AC109" s="7">
        <v>0</v>
      </c>
      <c r="AD109" s="7">
        <v>0</v>
      </c>
      <c r="AE109" s="7">
        <v>0</v>
      </c>
      <c r="AF109" s="8">
        <f t="shared" si="2"/>
        <v>1</v>
      </c>
      <c r="AG109" s="7">
        <v>0</v>
      </c>
    </row>
    <row r="110" spans="1:33" ht="75" customHeight="1" outlineLevel="2">
      <c r="A110" s="5" t="s">
        <v>173</v>
      </c>
      <c r="B110" s="6" t="s">
        <v>174</v>
      </c>
      <c r="C110" s="6"/>
      <c r="D110" s="6"/>
      <c r="E110" s="6"/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701000</v>
      </c>
      <c r="P110" s="7">
        <v>0</v>
      </c>
      <c r="Q110" s="7">
        <v>0</v>
      </c>
      <c r="R110" s="7">
        <v>0</v>
      </c>
      <c r="S110" s="7">
        <v>0</v>
      </c>
      <c r="T110" s="7">
        <v>467400</v>
      </c>
      <c r="U110" s="7">
        <v>467400</v>
      </c>
      <c r="V110" s="7">
        <v>0</v>
      </c>
      <c r="W110" s="7">
        <v>0</v>
      </c>
      <c r="X110" s="7">
        <v>0</v>
      </c>
      <c r="Y110" s="7">
        <v>0</v>
      </c>
      <c r="Z110" s="7">
        <v>467400</v>
      </c>
      <c r="AA110" s="7">
        <v>467400</v>
      </c>
      <c r="AB110" s="7">
        <v>0</v>
      </c>
      <c r="AC110" s="7">
        <v>0</v>
      </c>
      <c r="AD110" s="7">
        <v>0</v>
      </c>
      <c r="AE110" s="7">
        <v>0</v>
      </c>
      <c r="AF110" s="8">
        <f t="shared" si="2"/>
        <v>0.6667617689015692</v>
      </c>
      <c r="AG110" s="7">
        <v>0</v>
      </c>
    </row>
    <row r="111" spans="1:33" ht="45" customHeight="1" outlineLevel="2">
      <c r="A111" s="5" t="s">
        <v>175</v>
      </c>
      <c r="B111" s="6" t="s">
        <v>176</v>
      </c>
      <c r="C111" s="6"/>
      <c r="D111" s="6"/>
      <c r="E111" s="6"/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26216000</v>
      </c>
      <c r="P111" s="7">
        <v>0</v>
      </c>
      <c r="Q111" s="7">
        <v>0</v>
      </c>
      <c r="R111" s="7">
        <v>0</v>
      </c>
      <c r="S111" s="7">
        <v>0</v>
      </c>
      <c r="T111" s="7">
        <v>24455876</v>
      </c>
      <c r="U111" s="7">
        <v>24455876</v>
      </c>
      <c r="V111" s="7">
        <v>0</v>
      </c>
      <c r="W111" s="7">
        <v>0</v>
      </c>
      <c r="X111" s="7">
        <v>0</v>
      </c>
      <c r="Y111" s="7">
        <v>0</v>
      </c>
      <c r="Z111" s="7">
        <v>24455876</v>
      </c>
      <c r="AA111" s="7">
        <v>24455876</v>
      </c>
      <c r="AB111" s="7">
        <v>0</v>
      </c>
      <c r="AC111" s="7">
        <v>0</v>
      </c>
      <c r="AD111" s="7">
        <v>0</v>
      </c>
      <c r="AE111" s="7">
        <v>0</v>
      </c>
      <c r="AF111" s="8">
        <f t="shared" si="2"/>
        <v>0.9328606957583155</v>
      </c>
      <c r="AG111" s="7">
        <v>0</v>
      </c>
    </row>
    <row r="112" spans="1:33" ht="45" customHeight="1" outlineLevel="2">
      <c r="A112" s="5" t="s">
        <v>175</v>
      </c>
      <c r="B112" s="6" t="s">
        <v>177</v>
      </c>
      <c r="C112" s="6"/>
      <c r="D112" s="6"/>
      <c r="E112" s="6"/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7159000</v>
      </c>
      <c r="P112" s="7">
        <v>0</v>
      </c>
      <c r="Q112" s="7">
        <v>0</v>
      </c>
      <c r="R112" s="7">
        <v>0</v>
      </c>
      <c r="S112" s="7">
        <v>0</v>
      </c>
      <c r="T112" s="7">
        <v>5861594</v>
      </c>
      <c r="U112" s="7">
        <v>5861594</v>
      </c>
      <c r="V112" s="7">
        <v>0</v>
      </c>
      <c r="W112" s="7">
        <v>0</v>
      </c>
      <c r="X112" s="7">
        <v>0</v>
      </c>
      <c r="Y112" s="7">
        <v>0</v>
      </c>
      <c r="Z112" s="7">
        <v>5861594</v>
      </c>
      <c r="AA112" s="7">
        <v>5861594</v>
      </c>
      <c r="AB112" s="7">
        <v>0</v>
      </c>
      <c r="AC112" s="7">
        <v>0</v>
      </c>
      <c r="AD112" s="7">
        <v>0</v>
      </c>
      <c r="AE112" s="7">
        <v>0</v>
      </c>
      <c r="AF112" s="8">
        <f t="shared" si="2"/>
        <v>0.8187727336220142</v>
      </c>
      <c r="AG112" s="7">
        <v>0</v>
      </c>
    </row>
    <row r="113" spans="1:33" ht="45" customHeight="1" outlineLevel="2">
      <c r="A113" s="5" t="s">
        <v>161</v>
      </c>
      <c r="B113" s="6" t="s">
        <v>178</v>
      </c>
      <c r="C113" s="6"/>
      <c r="D113" s="6"/>
      <c r="E113" s="6"/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3818594</v>
      </c>
      <c r="P113" s="7">
        <v>0</v>
      </c>
      <c r="Q113" s="7">
        <v>0</v>
      </c>
      <c r="R113" s="7">
        <v>0</v>
      </c>
      <c r="S113" s="7">
        <v>0</v>
      </c>
      <c r="T113" s="7">
        <v>3693294</v>
      </c>
      <c r="U113" s="7">
        <v>3693294</v>
      </c>
      <c r="V113" s="7">
        <v>0</v>
      </c>
      <c r="W113" s="7">
        <v>0</v>
      </c>
      <c r="X113" s="7">
        <v>0</v>
      </c>
      <c r="Y113" s="7">
        <v>0</v>
      </c>
      <c r="Z113" s="7">
        <v>3693294</v>
      </c>
      <c r="AA113" s="7">
        <v>3693294</v>
      </c>
      <c r="AB113" s="7">
        <v>0</v>
      </c>
      <c r="AC113" s="7">
        <v>0</v>
      </c>
      <c r="AD113" s="7">
        <v>0</v>
      </c>
      <c r="AE113" s="7">
        <v>0</v>
      </c>
      <c r="AF113" s="8">
        <f t="shared" si="2"/>
        <v>0.9671868755882401</v>
      </c>
      <c r="AG113" s="7">
        <v>0</v>
      </c>
    </row>
    <row r="114" spans="1:33" ht="45" customHeight="1" outlineLevel="2">
      <c r="A114" s="5" t="s">
        <v>179</v>
      </c>
      <c r="B114" s="6" t="s">
        <v>180</v>
      </c>
      <c r="C114" s="6"/>
      <c r="D114" s="6"/>
      <c r="E114" s="6"/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3281722</v>
      </c>
      <c r="P114" s="7">
        <v>0</v>
      </c>
      <c r="Q114" s="7">
        <v>0</v>
      </c>
      <c r="R114" s="7">
        <v>0</v>
      </c>
      <c r="S114" s="7">
        <v>0</v>
      </c>
      <c r="T114" s="7">
        <v>3281722</v>
      </c>
      <c r="U114" s="7">
        <v>3281722</v>
      </c>
      <c r="V114" s="7">
        <v>0</v>
      </c>
      <c r="W114" s="7">
        <v>0</v>
      </c>
      <c r="X114" s="7">
        <v>0</v>
      </c>
      <c r="Y114" s="7">
        <v>0</v>
      </c>
      <c r="Z114" s="7">
        <v>3281722</v>
      </c>
      <c r="AA114" s="7">
        <v>3281722</v>
      </c>
      <c r="AB114" s="7">
        <v>0</v>
      </c>
      <c r="AC114" s="7">
        <v>0</v>
      </c>
      <c r="AD114" s="7">
        <v>0</v>
      </c>
      <c r="AE114" s="7">
        <v>0</v>
      </c>
      <c r="AF114" s="8">
        <f t="shared" si="2"/>
        <v>1</v>
      </c>
      <c r="AG114" s="7">
        <v>0</v>
      </c>
    </row>
    <row r="115" spans="1:33" ht="45" customHeight="1" outlineLevel="2">
      <c r="A115" s="5" t="s">
        <v>165</v>
      </c>
      <c r="B115" s="6" t="s">
        <v>181</v>
      </c>
      <c r="C115" s="6"/>
      <c r="D115" s="6"/>
      <c r="E115" s="6"/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100000</v>
      </c>
      <c r="P115" s="7">
        <v>0</v>
      </c>
      <c r="Q115" s="7">
        <v>0</v>
      </c>
      <c r="R115" s="7">
        <v>0</v>
      </c>
      <c r="S115" s="7">
        <v>0</v>
      </c>
      <c r="T115" s="7">
        <v>100000</v>
      </c>
      <c r="U115" s="7">
        <v>100000</v>
      </c>
      <c r="V115" s="7">
        <v>0</v>
      </c>
      <c r="W115" s="7">
        <v>0</v>
      </c>
      <c r="X115" s="7">
        <v>0</v>
      </c>
      <c r="Y115" s="7">
        <v>0</v>
      </c>
      <c r="Z115" s="7">
        <v>100000</v>
      </c>
      <c r="AA115" s="7">
        <v>100000</v>
      </c>
      <c r="AB115" s="7">
        <v>0</v>
      </c>
      <c r="AC115" s="7">
        <v>0</v>
      </c>
      <c r="AD115" s="7">
        <v>0</v>
      </c>
      <c r="AE115" s="7">
        <v>0</v>
      </c>
      <c r="AF115" s="8">
        <f t="shared" si="2"/>
        <v>1</v>
      </c>
      <c r="AG115" s="7">
        <v>0</v>
      </c>
    </row>
    <row r="116" spans="1:33" ht="45" customHeight="1" outlineLevel="2">
      <c r="A116" s="5" t="s">
        <v>182</v>
      </c>
      <c r="B116" s="6" t="s">
        <v>183</v>
      </c>
      <c r="C116" s="6"/>
      <c r="D116" s="6"/>
      <c r="E116" s="6"/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100000</v>
      </c>
      <c r="P116" s="7">
        <v>0</v>
      </c>
      <c r="Q116" s="7">
        <v>0</v>
      </c>
      <c r="R116" s="7">
        <v>0</v>
      </c>
      <c r="S116" s="7">
        <v>0</v>
      </c>
      <c r="T116" s="7">
        <v>100000</v>
      </c>
      <c r="U116" s="7">
        <v>100000</v>
      </c>
      <c r="V116" s="7">
        <v>0</v>
      </c>
      <c r="W116" s="7">
        <v>0</v>
      </c>
      <c r="X116" s="7">
        <v>0</v>
      </c>
      <c r="Y116" s="7">
        <v>0</v>
      </c>
      <c r="Z116" s="7">
        <v>100000</v>
      </c>
      <c r="AA116" s="7">
        <v>100000</v>
      </c>
      <c r="AB116" s="7">
        <v>0</v>
      </c>
      <c r="AC116" s="7">
        <v>0</v>
      </c>
      <c r="AD116" s="7">
        <v>0</v>
      </c>
      <c r="AE116" s="7">
        <v>0</v>
      </c>
      <c r="AF116" s="8">
        <f t="shared" si="2"/>
        <v>1</v>
      </c>
      <c r="AG116" s="7">
        <v>0</v>
      </c>
    </row>
    <row r="117" spans="1:33" ht="90" customHeight="1" outlineLevel="2">
      <c r="A117" s="5" t="s">
        <v>184</v>
      </c>
      <c r="B117" s="6" t="s">
        <v>185</v>
      </c>
      <c r="C117" s="6"/>
      <c r="D117" s="6"/>
      <c r="E117" s="6"/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4415800</v>
      </c>
      <c r="P117" s="7">
        <v>0</v>
      </c>
      <c r="Q117" s="7">
        <v>0</v>
      </c>
      <c r="R117" s="7">
        <v>0</v>
      </c>
      <c r="S117" s="7">
        <v>0</v>
      </c>
      <c r="T117" s="7">
        <v>4040000</v>
      </c>
      <c r="U117" s="7">
        <v>4040000</v>
      </c>
      <c r="V117" s="7">
        <v>0</v>
      </c>
      <c r="W117" s="7">
        <v>0</v>
      </c>
      <c r="X117" s="7">
        <v>0</v>
      </c>
      <c r="Y117" s="7">
        <v>0</v>
      </c>
      <c r="Z117" s="7">
        <v>4036760.36</v>
      </c>
      <c r="AA117" s="7">
        <v>4036760.36</v>
      </c>
      <c r="AB117" s="7">
        <v>0</v>
      </c>
      <c r="AC117" s="7">
        <v>0</v>
      </c>
      <c r="AD117" s="7">
        <v>0</v>
      </c>
      <c r="AE117" s="7">
        <v>0</v>
      </c>
      <c r="AF117" s="8">
        <f t="shared" si="2"/>
        <v>0.9141628606368042</v>
      </c>
      <c r="AG117" s="7">
        <v>0</v>
      </c>
    </row>
    <row r="118" spans="1:33" ht="409.5" customHeight="1" outlineLevel="2">
      <c r="A118" s="5" t="s">
        <v>186</v>
      </c>
      <c r="B118" s="6" t="s">
        <v>187</v>
      </c>
      <c r="C118" s="6"/>
      <c r="D118" s="6"/>
      <c r="E118" s="6"/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131917900</v>
      </c>
      <c r="P118" s="7">
        <v>0</v>
      </c>
      <c r="Q118" s="7">
        <v>0</v>
      </c>
      <c r="R118" s="7">
        <v>0</v>
      </c>
      <c r="S118" s="7">
        <v>0</v>
      </c>
      <c r="T118" s="7">
        <v>123232200</v>
      </c>
      <c r="U118" s="7">
        <v>123232200</v>
      </c>
      <c r="V118" s="7">
        <v>0</v>
      </c>
      <c r="W118" s="7">
        <v>0</v>
      </c>
      <c r="X118" s="7">
        <v>0</v>
      </c>
      <c r="Y118" s="7">
        <v>0</v>
      </c>
      <c r="Z118" s="7">
        <v>122528019</v>
      </c>
      <c r="AA118" s="7">
        <v>122528019</v>
      </c>
      <c r="AB118" s="7">
        <v>0</v>
      </c>
      <c r="AC118" s="7">
        <v>0</v>
      </c>
      <c r="AD118" s="7">
        <v>0</v>
      </c>
      <c r="AE118" s="7">
        <v>0</v>
      </c>
      <c r="AF118" s="8">
        <f t="shared" si="2"/>
        <v>0.9288202662413516</v>
      </c>
      <c r="AG118" s="7">
        <v>0</v>
      </c>
    </row>
    <row r="119" spans="1:33" ht="75" customHeight="1" outlineLevel="2">
      <c r="A119" s="5" t="s">
        <v>188</v>
      </c>
      <c r="B119" s="6" t="s">
        <v>189</v>
      </c>
      <c r="C119" s="6"/>
      <c r="D119" s="6"/>
      <c r="E119" s="6"/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10408900</v>
      </c>
      <c r="P119" s="7">
        <v>0</v>
      </c>
      <c r="Q119" s="7">
        <v>0</v>
      </c>
      <c r="R119" s="7">
        <v>0</v>
      </c>
      <c r="S119" s="7">
        <v>0</v>
      </c>
      <c r="T119" s="7">
        <v>9653464</v>
      </c>
      <c r="U119" s="7">
        <v>9653464</v>
      </c>
      <c r="V119" s="7">
        <v>0</v>
      </c>
      <c r="W119" s="7">
        <v>0</v>
      </c>
      <c r="X119" s="7">
        <v>0</v>
      </c>
      <c r="Y119" s="7">
        <v>0</v>
      </c>
      <c r="Z119" s="7">
        <v>9631494</v>
      </c>
      <c r="AA119" s="7">
        <v>9631494</v>
      </c>
      <c r="AB119" s="7">
        <v>0</v>
      </c>
      <c r="AC119" s="7">
        <v>0</v>
      </c>
      <c r="AD119" s="7">
        <v>0</v>
      </c>
      <c r="AE119" s="7">
        <v>0</v>
      </c>
      <c r="AF119" s="8">
        <f t="shared" si="2"/>
        <v>0.9253133376245328</v>
      </c>
      <c r="AG119" s="7">
        <v>0</v>
      </c>
    </row>
    <row r="120" spans="1:33" ht="60" customHeight="1" outlineLevel="2">
      <c r="A120" s="5" t="s">
        <v>190</v>
      </c>
      <c r="B120" s="6" t="s">
        <v>191</v>
      </c>
      <c r="C120" s="6"/>
      <c r="D120" s="6"/>
      <c r="E120" s="6"/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21552800</v>
      </c>
      <c r="P120" s="7">
        <v>0</v>
      </c>
      <c r="Q120" s="7">
        <v>0</v>
      </c>
      <c r="R120" s="7">
        <v>0</v>
      </c>
      <c r="S120" s="7">
        <v>0</v>
      </c>
      <c r="T120" s="7">
        <v>19388700</v>
      </c>
      <c r="U120" s="7">
        <v>19388700</v>
      </c>
      <c r="V120" s="7">
        <v>0</v>
      </c>
      <c r="W120" s="7">
        <v>0</v>
      </c>
      <c r="X120" s="7">
        <v>0</v>
      </c>
      <c r="Y120" s="7">
        <v>0</v>
      </c>
      <c r="Z120" s="7">
        <v>18797180.75</v>
      </c>
      <c r="AA120" s="7">
        <v>18797180.75</v>
      </c>
      <c r="AB120" s="7">
        <v>0</v>
      </c>
      <c r="AC120" s="7">
        <v>0</v>
      </c>
      <c r="AD120" s="7">
        <v>0</v>
      </c>
      <c r="AE120" s="7">
        <v>0</v>
      </c>
      <c r="AF120" s="8">
        <f t="shared" si="2"/>
        <v>0.8721456492891875</v>
      </c>
      <c r="AG120" s="7">
        <v>0</v>
      </c>
    </row>
    <row r="121" spans="1:33" ht="120" customHeight="1" outlineLevel="2">
      <c r="A121" s="5" t="s">
        <v>192</v>
      </c>
      <c r="B121" s="6" t="s">
        <v>193</v>
      </c>
      <c r="C121" s="6"/>
      <c r="D121" s="6"/>
      <c r="E121" s="6"/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1539200</v>
      </c>
      <c r="P121" s="7">
        <v>0</v>
      </c>
      <c r="Q121" s="7">
        <v>0</v>
      </c>
      <c r="R121" s="7">
        <v>0</v>
      </c>
      <c r="S121" s="7">
        <v>0</v>
      </c>
      <c r="T121" s="7">
        <v>1466218</v>
      </c>
      <c r="U121" s="7">
        <v>1466218</v>
      </c>
      <c r="V121" s="7">
        <v>0</v>
      </c>
      <c r="W121" s="7">
        <v>0</v>
      </c>
      <c r="X121" s="7">
        <v>0</v>
      </c>
      <c r="Y121" s="7">
        <v>0</v>
      </c>
      <c r="Z121" s="7">
        <v>1466218</v>
      </c>
      <c r="AA121" s="7">
        <v>1466218</v>
      </c>
      <c r="AB121" s="7">
        <v>0</v>
      </c>
      <c r="AC121" s="7">
        <v>0</v>
      </c>
      <c r="AD121" s="7">
        <v>0</v>
      </c>
      <c r="AE121" s="7">
        <v>0</v>
      </c>
      <c r="AF121" s="8">
        <f t="shared" si="2"/>
        <v>0.9525844594594595</v>
      </c>
      <c r="AG121" s="7">
        <v>0</v>
      </c>
    </row>
    <row r="122" spans="1:33" ht="60" customHeight="1" outlineLevel="2">
      <c r="A122" s="5" t="s">
        <v>194</v>
      </c>
      <c r="B122" s="6" t="s">
        <v>195</v>
      </c>
      <c r="C122" s="6"/>
      <c r="D122" s="6"/>
      <c r="E122" s="6"/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39200</v>
      </c>
      <c r="P122" s="7">
        <v>0</v>
      </c>
      <c r="Q122" s="7">
        <v>0</v>
      </c>
      <c r="R122" s="7">
        <v>0</v>
      </c>
      <c r="S122" s="7">
        <v>0</v>
      </c>
      <c r="T122" s="7">
        <v>39200</v>
      </c>
      <c r="U122" s="7">
        <v>39200</v>
      </c>
      <c r="V122" s="7">
        <v>0</v>
      </c>
      <c r="W122" s="7">
        <v>0</v>
      </c>
      <c r="X122" s="7">
        <v>0</v>
      </c>
      <c r="Y122" s="7">
        <v>0</v>
      </c>
      <c r="Z122" s="7">
        <v>39200</v>
      </c>
      <c r="AA122" s="7">
        <v>39200</v>
      </c>
      <c r="AB122" s="7">
        <v>0</v>
      </c>
      <c r="AC122" s="7">
        <v>0</v>
      </c>
      <c r="AD122" s="7">
        <v>0</v>
      </c>
      <c r="AE122" s="7">
        <v>0</v>
      </c>
      <c r="AF122" s="8">
        <f t="shared" si="2"/>
        <v>1</v>
      </c>
      <c r="AG122" s="7">
        <v>0</v>
      </c>
    </row>
    <row r="123" spans="1:33" ht="135" customHeight="1" outlineLevel="2">
      <c r="A123" s="5" t="s">
        <v>196</v>
      </c>
      <c r="B123" s="6" t="s">
        <v>197</v>
      </c>
      <c r="C123" s="6"/>
      <c r="D123" s="6"/>
      <c r="E123" s="6"/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1428200</v>
      </c>
      <c r="P123" s="7">
        <v>0</v>
      </c>
      <c r="Q123" s="7">
        <v>0</v>
      </c>
      <c r="R123" s="7">
        <v>0</v>
      </c>
      <c r="S123" s="7">
        <v>0</v>
      </c>
      <c r="T123" s="7">
        <v>1428200</v>
      </c>
      <c r="U123" s="7">
        <v>1428200</v>
      </c>
      <c r="V123" s="7">
        <v>0</v>
      </c>
      <c r="W123" s="7">
        <v>0</v>
      </c>
      <c r="X123" s="7">
        <v>0</v>
      </c>
      <c r="Y123" s="7">
        <v>0</v>
      </c>
      <c r="Z123" s="7">
        <v>1428200</v>
      </c>
      <c r="AA123" s="7">
        <v>1428200</v>
      </c>
      <c r="AB123" s="7">
        <v>0</v>
      </c>
      <c r="AC123" s="7">
        <v>0</v>
      </c>
      <c r="AD123" s="7">
        <v>0</v>
      </c>
      <c r="AE123" s="7">
        <v>0</v>
      </c>
      <c r="AF123" s="8">
        <f t="shared" si="2"/>
        <v>1</v>
      </c>
      <c r="AG123" s="7">
        <v>0</v>
      </c>
    </row>
    <row r="124" spans="1:33" ht="45" customHeight="1" outlineLevel="2">
      <c r="A124" s="5" t="s">
        <v>198</v>
      </c>
      <c r="B124" s="6" t="s">
        <v>199</v>
      </c>
      <c r="C124" s="6"/>
      <c r="D124" s="6"/>
      <c r="E124" s="6"/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17400</v>
      </c>
      <c r="P124" s="7">
        <v>0</v>
      </c>
      <c r="Q124" s="7">
        <v>0</v>
      </c>
      <c r="R124" s="7">
        <v>0</v>
      </c>
      <c r="S124" s="7">
        <v>0</v>
      </c>
      <c r="T124" s="7">
        <v>17400</v>
      </c>
      <c r="U124" s="7">
        <v>17400</v>
      </c>
      <c r="V124" s="7">
        <v>0</v>
      </c>
      <c r="W124" s="7">
        <v>0</v>
      </c>
      <c r="X124" s="7">
        <v>0</v>
      </c>
      <c r="Y124" s="7">
        <v>0</v>
      </c>
      <c r="Z124" s="7">
        <v>17400</v>
      </c>
      <c r="AA124" s="7">
        <v>17400</v>
      </c>
      <c r="AB124" s="7">
        <v>0</v>
      </c>
      <c r="AC124" s="7">
        <v>0</v>
      </c>
      <c r="AD124" s="7">
        <v>0</v>
      </c>
      <c r="AE124" s="7">
        <v>0</v>
      </c>
      <c r="AF124" s="8">
        <f t="shared" si="2"/>
        <v>1</v>
      </c>
      <c r="AG124" s="7">
        <v>0</v>
      </c>
    </row>
    <row r="125" spans="1:33" ht="60" customHeight="1" outlineLevel="2">
      <c r="A125" s="5" t="s">
        <v>194</v>
      </c>
      <c r="B125" s="6" t="s">
        <v>200</v>
      </c>
      <c r="C125" s="6"/>
      <c r="D125" s="6"/>
      <c r="E125" s="6"/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400</v>
      </c>
      <c r="P125" s="7">
        <v>0</v>
      </c>
      <c r="Q125" s="7">
        <v>0</v>
      </c>
      <c r="R125" s="7">
        <v>0</v>
      </c>
      <c r="S125" s="7">
        <v>0</v>
      </c>
      <c r="T125" s="7">
        <v>400</v>
      </c>
      <c r="U125" s="7">
        <v>400</v>
      </c>
      <c r="V125" s="7">
        <v>0</v>
      </c>
      <c r="W125" s="7">
        <v>0</v>
      </c>
      <c r="X125" s="7">
        <v>0</v>
      </c>
      <c r="Y125" s="7">
        <v>0</v>
      </c>
      <c r="Z125" s="7">
        <v>400</v>
      </c>
      <c r="AA125" s="7">
        <v>400</v>
      </c>
      <c r="AB125" s="7">
        <v>0</v>
      </c>
      <c r="AC125" s="7">
        <v>0</v>
      </c>
      <c r="AD125" s="7">
        <v>0</v>
      </c>
      <c r="AE125" s="7">
        <v>0</v>
      </c>
      <c r="AF125" s="8">
        <f t="shared" si="2"/>
        <v>1</v>
      </c>
      <c r="AG125" s="7">
        <v>0</v>
      </c>
    </row>
    <row r="126" spans="1:33" ht="135" customHeight="1" outlineLevel="2">
      <c r="A126" s="5" t="s">
        <v>196</v>
      </c>
      <c r="B126" s="6" t="s">
        <v>201</v>
      </c>
      <c r="C126" s="6"/>
      <c r="D126" s="6"/>
      <c r="E126" s="6"/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357000</v>
      </c>
      <c r="P126" s="7">
        <v>0</v>
      </c>
      <c r="Q126" s="7">
        <v>0</v>
      </c>
      <c r="R126" s="7">
        <v>0</v>
      </c>
      <c r="S126" s="7">
        <v>0</v>
      </c>
      <c r="T126" s="7">
        <v>357000</v>
      </c>
      <c r="U126" s="7">
        <v>357000</v>
      </c>
      <c r="V126" s="7">
        <v>0</v>
      </c>
      <c r="W126" s="7">
        <v>0</v>
      </c>
      <c r="X126" s="7">
        <v>0</v>
      </c>
      <c r="Y126" s="7">
        <v>0</v>
      </c>
      <c r="Z126" s="7">
        <v>357000</v>
      </c>
      <c r="AA126" s="7">
        <v>357000</v>
      </c>
      <c r="AB126" s="7">
        <v>0</v>
      </c>
      <c r="AC126" s="7">
        <v>0</v>
      </c>
      <c r="AD126" s="7">
        <v>0</v>
      </c>
      <c r="AE126" s="7">
        <v>0</v>
      </c>
      <c r="AF126" s="8">
        <f t="shared" si="2"/>
        <v>1</v>
      </c>
      <c r="AG126" s="7">
        <v>0</v>
      </c>
    </row>
    <row r="127" spans="1:33" ht="105" customHeight="1" outlineLevel="2">
      <c r="A127" s="5" t="s">
        <v>202</v>
      </c>
      <c r="B127" s="6" t="s">
        <v>203</v>
      </c>
      <c r="C127" s="6"/>
      <c r="D127" s="6"/>
      <c r="E127" s="6"/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3467400</v>
      </c>
      <c r="P127" s="7">
        <v>0</v>
      </c>
      <c r="Q127" s="7">
        <v>0</v>
      </c>
      <c r="R127" s="7">
        <v>0</v>
      </c>
      <c r="S127" s="7">
        <v>0</v>
      </c>
      <c r="T127" s="7">
        <v>3238982</v>
      </c>
      <c r="U127" s="7">
        <v>3238982</v>
      </c>
      <c r="V127" s="7">
        <v>0</v>
      </c>
      <c r="W127" s="7">
        <v>0</v>
      </c>
      <c r="X127" s="7">
        <v>0</v>
      </c>
      <c r="Y127" s="7">
        <v>0</v>
      </c>
      <c r="Z127" s="7">
        <v>3123078.51</v>
      </c>
      <c r="AA127" s="7">
        <v>3123078.51</v>
      </c>
      <c r="AB127" s="7">
        <v>0</v>
      </c>
      <c r="AC127" s="7">
        <v>0</v>
      </c>
      <c r="AD127" s="7">
        <v>0</v>
      </c>
      <c r="AE127" s="7">
        <v>0</v>
      </c>
      <c r="AF127" s="8">
        <f t="shared" si="2"/>
        <v>0.9006974995673991</v>
      </c>
      <c r="AG127" s="7">
        <v>0</v>
      </c>
    </row>
    <row r="128" spans="1:33" ht="60" customHeight="1" outlineLevel="2">
      <c r="A128" s="5" t="s">
        <v>204</v>
      </c>
      <c r="B128" s="6" t="s">
        <v>205</v>
      </c>
      <c r="C128" s="6"/>
      <c r="D128" s="6"/>
      <c r="E128" s="6"/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5291586</v>
      </c>
      <c r="P128" s="7">
        <v>0</v>
      </c>
      <c r="Q128" s="7">
        <v>0</v>
      </c>
      <c r="R128" s="7">
        <v>0</v>
      </c>
      <c r="S128" s="7">
        <v>0</v>
      </c>
      <c r="T128" s="7">
        <v>4862692.5</v>
      </c>
      <c r="U128" s="7">
        <v>4862692.5</v>
      </c>
      <c r="V128" s="7">
        <v>0</v>
      </c>
      <c r="W128" s="7">
        <v>0</v>
      </c>
      <c r="X128" s="7">
        <v>0</v>
      </c>
      <c r="Y128" s="7">
        <v>0</v>
      </c>
      <c r="Z128" s="7">
        <v>4750984.27</v>
      </c>
      <c r="AA128" s="7">
        <v>4750984.27</v>
      </c>
      <c r="AB128" s="7">
        <v>0</v>
      </c>
      <c r="AC128" s="7">
        <v>0</v>
      </c>
      <c r="AD128" s="7">
        <v>0</v>
      </c>
      <c r="AE128" s="7">
        <v>0</v>
      </c>
      <c r="AF128" s="8">
        <f t="shared" si="2"/>
        <v>0.8978374857745862</v>
      </c>
      <c r="AG128" s="7">
        <v>0</v>
      </c>
    </row>
    <row r="129" spans="1:33" ht="75" customHeight="1" outlineLevel="2">
      <c r="A129" s="5" t="s">
        <v>188</v>
      </c>
      <c r="B129" s="6" t="s">
        <v>206</v>
      </c>
      <c r="C129" s="6"/>
      <c r="D129" s="6"/>
      <c r="E129" s="6"/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978600</v>
      </c>
      <c r="P129" s="7">
        <v>0</v>
      </c>
      <c r="Q129" s="7">
        <v>0</v>
      </c>
      <c r="R129" s="7">
        <v>0</v>
      </c>
      <c r="S129" s="7">
        <v>0</v>
      </c>
      <c r="T129" s="7">
        <v>642136</v>
      </c>
      <c r="U129" s="7">
        <v>642136</v>
      </c>
      <c r="V129" s="7">
        <v>0</v>
      </c>
      <c r="W129" s="7">
        <v>0</v>
      </c>
      <c r="X129" s="7">
        <v>0</v>
      </c>
      <c r="Y129" s="7">
        <v>0</v>
      </c>
      <c r="Z129" s="7">
        <v>548404.47</v>
      </c>
      <c r="AA129" s="7">
        <v>548404.47</v>
      </c>
      <c r="AB129" s="7">
        <v>0</v>
      </c>
      <c r="AC129" s="7">
        <v>0</v>
      </c>
      <c r="AD129" s="7">
        <v>0</v>
      </c>
      <c r="AE129" s="7">
        <v>0</v>
      </c>
      <c r="AF129" s="8">
        <f t="shared" si="2"/>
        <v>0.5603969650521152</v>
      </c>
      <c r="AG129" s="7">
        <v>0</v>
      </c>
    </row>
    <row r="130" spans="1:33" ht="60" customHeight="1" outlineLevel="2">
      <c r="A130" s="5" t="s">
        <v>18</v>
      </c>
      <c r="B130" s="6" t="s">
        <v>207</v>
      </c>
      <c r="C130" s="6"/>
      <c r="D130" s="6"/>
      <c r="E130" s="6"/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849900</v>
      </c>
      <c r="P130" s="7">
        <v>0</v>
      </c>
      <c r="Q130" s="7">
        <v>0</v>
      </c>
      <c r="R130" s="7">
        <v>0</v>
      </c>
      <c r="S130" s="7">
        <v>0</v>
      </c>
      <c r="T130" s="7">
        <v>823100</v>
      </c>
      <c r="U130" s="7">
        <v>823100</v>
      </c>
      <c r="V130" s="7">
        <v>0</v>
      </c>
      <c r="W130" s="7">
        <v>0</v>
      </c>
      <c r="X130" s="7">
        <v>0</v>
      </c>
      <c r="Y130" s="7">
        <v>0</v>
      </c>
      <c r="Z130" s="7">
        <v>756319.35</v>
      </c>
      <c r="AA130" s="7">
        <v>756319.35</v>
      </c>
      <c r="AB130" s="7">
        <v>0</v>
      </c>
      <c r="AC130" s="7">
        <v>0</v>
      </c>
      <c r="AD130" s="7">
        <v>0</v>
      </c>
      <c r="AE130" s="7">
        <v>0</v>
      </c>
      <c r="AF130" s="8">
        <f t="shared" si="2"/>
        <v>0.8898921637839745</v>
      </c>
      <c r="AG130" s="7">
        <v>0</v>
      </c>
    </row>
    <row r="131" spans="1:33" ht="45" customHeight="1" outlineLevel="2">
      <c r="A131" s="5" t="s">
        <v>175</v>
      </c>
      <c r="B131" s="6" t="s">
        <v>208</v>
      </c>
      <c r="C131" s="6"/>
      <c r="D131" s="6"/>
      <c r="E131" s="6"/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328900</v>
      </c>
      <c r="P131" s="7">
        <v>0</v>
      </c>
      <c r="Q131" s="7">
        <v>0</v>
      </c>
      <c r="R131" s="7">
        <v>0</v>
      </c>
      <c r="S131" s="7">
        <v>0</v>
      </c>
      <c r="T131" s="7">
        <v>264872.59</v>
      </c>
      <c r="U131" s="7">
        <v>264872.59</v>
      </c>
      <c r="V131" s="7">
        <v>0</v>
      </c>
      <c r="W131" s="7">
        <v>0</v>
      </c>
      <c r="X131" s="7">
        <v>0</v>
      </c>
      <c r="Y131" s="7">
        <v>0</v>
      </c>
      <c r="Z131" s="7">
        <v>264796.43</v>
      </c>
      <c r="AA131" s="7">
        <v>264796.43</v>
      </c>
      <c r="AB131" s="7">
        <v>0</v>
      </c>
      <c r="AC131" s="7">
        <v>0</v>
      </c>
      <c r="AD131" s="7">
        <v>0</v>
      </c>
      <c r="AE131" s="7">
        <v>0</v>
      </c>
      <c r="AF131" s="8">
        <f t="shared" si="2"/>
        <v>0.8050970811796898</v>
      </c>
      <c r="AG131" s="7">
        <v>0</v>
      </c>
    </row>
    <row r="132" spans="1:33" ht="45" customHeight="1" outlineLevel="2">
      <c r="A132" s="5" t="s">
        <v>175</v>
      </c>
      <c r="B132" s="6" t="s">
        <v>209</v>
      </c>
      <c r="C132" s="6"/>
      <c r="D132" s="6"/>
      <c r="E132" s="6"/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82200</v>
      </c>
      <c r="P132" s="7">
        <v>0</v>
      </c>
      <c r="Q132" s="7">
        <v>0</v>
      </c>
      <c r="R132" s="7">
        <v>0</v>
      </c>
      <c r="S132" s="7">
        <v>0</v>
      </c>
      <c r="T132" s="7">
        <v>62756</v>
      </c>
      <c r="U132" s="7">
        <v>62756</v>
      </c>
      <c r="V132" s="7">
        <v>0</v>
      </c>
      <c r="W132" s="7">
        <v>0</v>
      </c>
      <c r="X132" s="7">
        <v>0</v>
      </c>
      <c r="Y132" s="7">
        <v>0</v>
      </c>
      <c r="Z132" s="7">
        <v>62738.24</v>
      </c>
      <c r="AA132" s="7">
        <v>62738.24</v>
      </c>
      <c r="AB132" s="7">
        <v>0</v>
      </c>
      <c r="AC132" s="7">
        <v>0</v>
      </c>
      <c r="AD132" s="7">
        <v>0</v>
      </c>
      <c r="AE132" s="7">
        <v>0</v>
      </c>
      <c r="AF132" s="8">
        <f t="shared" si="2"/>
        <v>0.7632389294403893</v>
      </c>
      <c r="AG132" s="7">
        <v>0</v>
      </c>
    </row>
    <row r="133" spans="1:33" ht="90" customHeight="1">
      <c r="A133" s="5" t="s">
        <v>210</v>
      </c>
      <c r="B133" s="6" t="s">
        <v>211</v>
      </c>
      <c r="C133" s="6"/>
      <c r="D133" s="6"/>
      <c r="E133" s="6"/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8" t="e">
        <f t="shared" si="2"/>
        <v>#DIV/0!</v>
      </c>
      <c r="AG133" s="7">
        <v>0</v>
      </c>
    </row>
    <row r="134" spans="1:33" ht="90" customHeight="1" outlineLevel="1">
      <c r="A134" s="5" t="s">
        <v>212</v>
      </c>
      <c r="B134" s="6" t="s">
        <v>211</v>
      </c>
      <c r="C134" s="6"/>
      <c r="D134" s="6"/>
      <c r="E134" s="6"/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8" t="e">
        <f t="shared" si="2"/>
        <v>#DIV/0!</v>
      </c>
      <c r="AG134" s="7">
        <v>0</v>
      </c>
    </row>
    <row r="135" spans="1:33" ht="105" customHeight="1" outlineLevel="2">
      <c r="A135" s="5" t="s">
        <v>213</v>
      </c>
      <c r="B135" s="6" t="s">
        <v>214</v>
      </c>
      <c r="C135" s="6"/>
      <c r="D135" s="6"/>
      <c r="E135" s="6"/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8" t="e">
        <f aca="true" t="shared" si="3" ref="AF135:AF198">Z135/O135*100%</f>
        <v>#DIV/0!</v>
      </c>
      <c r="AG135" s="7">
        <v>0</v>
      </c>
    </row>
    <row r="136" spans="1:33" ht="60" customHeight="1">
      <c r="A136" s="5" t="s">
        <v>215</v>
      </c>
      <c r="B136" s="6" t="s">
        <v>216</v>
      </c>
      <c r="C136" s="6"/>
      <c r="D136" s="6"/>
      <c r="E136" s="6"/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51993417</v>
      </c>
      <c r="P136" s="7">
        <v>0</v>
      </c>
      <c r="Q136" s="7">
        <v>0</v>
      </c>
      <c r="R136" s="7">
        <v>0</v>
      </c>
      <c r="S136" s="7">
        <v>0</v>
      </c>
      <c r="T136" s="7">
        <v>46329330.23</v>
      </c>
      <c r="U136" s="7">
        <v>46329330.23</v>
      </c>
      <c r="V136" s="7">
        <v>0</v>
      </c>
      <c r="W136" s="7">
        <v>0</v>
      </c>
      <c r="X136" s="7">
        <v>0</v>
      </c>
      <c r="Y136" s="7">
        <v>0</v>
      </c>
      <c r="Z136" s="7">
        <v>46231351.25</v>
      </c>
      <c r="AA136" s="7">
        <v>46231351.25</v>
      </c>
      <c r="AB136" s="7">
        <v>0</v>
      </c>
      <c r="AC136" s="7">
        <v>0</v>
      </c>
      <c r="AD136" s="7">
        <v>0</v>
      </c>
      <c r="AE136" s="7">
        <v>0</v>
      </c>
      <c r="AF136" s="8">
        <f t="shared" si="3"/>
        <v>0.8891770135053828</v>
      </c>
      <c r="AG136" s="7">
        <v>0</v>
      </c>
    </row>
    <row r="137" spans="1:33" ht="60" customHeight="1" outlineLevel="1">
      <c r="A137" s="5" t="s">
        <v>217</v>
      </c>
      <c r="B137" s="6" t="s">
        <v>218</v>
      </c>
      <c r="C137" s="6"/>
      <c r="D137" s="6"/>
      <c r="E137" s="6"/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35523880</v>
      </c>
      <c r="P137" s="7">
        <v>0</v>
      </c>
      <c r="Q137" s="7">
        <v>0</v>
      </c>
      <c r="R137" s="7">
        <v>0</v>
      </c>
      <c r="S137" s="7">
        <v>0</v>
      </c>
      <c r="T137" s="7">
        <v>31441999.74</v>
      </c>
      <c r="U137" s="7">
        <v>31441999.74</v>
      </c>
      <c r="V137" s="7">
        <v>0</v>
      </c>
      <c r="W137" s="7">
        <v>0</v>
      </c>
      <c r="X137" s="7">
        <v>0</v>
      </c>
      <c r="Y137" s="7">
        <v>0</v>
      </c>
      <c r="Z137" s="7">
        <v>31358798.02</v>
      </c>
      <c r="AA137" s="7">
        <v>31358798.02</v>
      </c>
      <c r="AB137" s="7">
        <v>0</v>
      </c>
      <c r="AC137" s="7">
        <v>0</v>
      </c>
      <c r="AD137" s="7">
        <v>0</v>
      </c>
      <c r="AE137" s="7">
        <v>0</v>
      </c>
      <c r="AF137" s="8">
        <f t="shared" si="3"/>
        <v>0.8827526165497688</v>
      </c>
      <c r="AG137" s="7">
        <v>0</v>
      </c>
    </row>
    <row r="138" spans="1:33" ht="75" customHeight="1" outlineLevel="2">
      <c r="A138" s="5" t="s">
        <v>219</v>
      </c>
      <c r="B138" s="6" t="s">
        <v>220</v>
      </c>
      <c r="C138" s="6"/>
      <c r="D138" s="6"/>
      <c r="E138" s="6"/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100500</v>
      </c>
      <c r="P138" s="7">
        <v>0</v>
      </c>
      <c r="Q138" s="7">
        <v>0</v>
      </c>
      <c r="R138" s="7">
        <v>0</v>
      </c>
      <c r="S138" s="7">
        <v>0</v>
      </c>
      <c r="T138" s="7">
        <v>94000</v>
      </c>
      <c r="U138" s="7">
        <v>94000</v>
      </c>
      <c r="V138" s="7">
        <v>0</v>
      </c>
      <c r="W138" s="7">
        <v>0</v>
      </c>
      <c r="X138" s="7">
        <v>0</v>
      </c>
      <c r="Y138" s="7">
        <v>0</v>
      </c>
      <c r="Z138" s="7">
        <v>94000</v>
      </c>
      <c r="AA138" s="7">
        <v>94000</v>
      </c>
      <c r="AB138" s="7">
        <v>0</v>
      </c>
      <c r="AC138" s="7">
        <v>0</v>
      </c>
      <c r="AD138" s="7">
        <v>0</v>
      </c>
      <c r="AE138" s="7">
        <v>0</v>
      </c>
      <c r="AF138" s="8">
        <f t="shared" si="3"/>
        <v>0.9353233830845771</v>
      </c>
      <c r="AG138" s="7">
        <v>0</v>
      </c>
    </row>
    <row r="139" spans="1:33" ht="75" customHeight="1" outlineLevel="2">
      <c r="A139" s="5" t="s">
        <v>219</v>
      </c>
      <c r="B139" s="6" t="s">
        <v>221</v>
      </c>
      <c r="C139" s="6"/>
      <c r="D139" s="6"/>
      <c r="E139" s="6"/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68400</v>
      </c>
      <c r="P139" s="7">
        <v>0</v>
      </c>
      <c r="Q139" s="7">
        <v>0</v>
      </c>
      <c r="R139" s="7">
        <v>0</v>
      </c>
      <c r="S139" s="7">
        <v>0</v>
      </c>
      <c r="T139" s="7">
        <v>65700</v>
      </c>
      <c r="U139" s="7">
        <v>65700</v>
      </c>
      <c r="V139" s="7">
        <v>0</v>
      </c>
      <c r="W139" s="7">
        <v>0</v>
      </c>
      <c r="X139" s="7">
        <v>0</v>
      </c>
      <c r="Y139" s="7">
        <v>0</v>
      </c>
      <c r="Z139" s="7">
        <v>55700</v>
      </c>
      <c r="AA139" s="7">
        <v>55700</v>
      </c>
      <c r="AB139" s="7">
        <v>0</v>
      </c>
      <c r="AC139" s="7">
        <v>0</v>
      </c>
      <c r="AD139" s="7">
        <v>0</v>
      </c>
      <c r="AE139" s="7">
        <v>0</v>
      </c>
      <c r="AF139" s="8">
        <f t="shared" si="3"/>
        <v>0.814327485380117</v>
      </c>
      <c r="AG139" s="7">
        <v>0</v>
      </c>
    </row>
    <row r="140" spans="1:33" ht="75" customHeight="1" outlineLevel="2">
      <c r="A140" s="5" t="s">
        <v>219</v>
      </c>
      <c r="B140" s="6" t="s">
        <v>222</v>
      </c>
      <c r="C140" s="6"/>
      <c r="D140" s="6"/>
      <c r="E140" s="6"/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258800</v>
      </c>
      <c r="P140" s="7">
        <v>0</v>
      </c>
      <c r="Q140" s="7">
        <v>0</v>
      </c>
      <c r="R140" s="7">
        <v>0</v>
      </c>
      <c r="S140" s="7">
        <v>0</v>
      </c>
      <c r="T140" s="7">
        <v>247400</v>
      </c>
      <c r="U140" s="7">
        <v>247400</v>
      </c>
      <c r="V140" s="7">
        <v>0</v>
      </c>
      <c r="W140" s="7">
        <v>0</v>
      </c>
      <c r="X140" s="7">
        <v>0</v>
      </c>
      <c r="Y140" s="7">
        <v>0</v>
      </c>
      <c r="Z140" s="7">
        <v>243800</v>
      </c>
      <c r="AA140" s="7">
        <v>243800</v>
      </c>
      <c r="AB140" s="7">
        <v>0</v>
      </c>
      <c r="AC140" s="7">
        <v>0</v>
      </c>
      <c r="AD140" s="7">
        <v>0</v>
      </c>
      <c r="AE140" s="7">
        <v>0</v>
      </c>
      <c r="AF140" s="8">
        <f t="shared" si="3"/>
        <v>0.9420401854714064</v>
      </c>
      <c r="AG140" s="7">
        <v>0</v>
      </c>
    </row>
    <row r="141" spans="1:33" ht="45" customHeight="1" outlineLevel="2">
      <c r="A141" s="5" t="s">
        <v>223</v>
      </c>
      <c r="B141" s="6" t="s">
        <v>224</v>
      </c>
      <c r="C141" s="6"/>
      <c r="D141" s="6"/>
      <c r="E141" s="6"/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19359700</v>
      </c>
      <c r="P141" s="7">
        <v>0</v>
      </c>
      <c r="Q141" s="7">
        <v>0</v>
      </c>
      <c r="R141" s="7">
        <v>0</v>
      </c>
      <c r="S141" s="7">
        <v>0</v>
      </c>
      <c r="T141" s="7">
        <v>16751010</v>
      </c>
      <c r="U141" s="7">
        <v>16751010</v>
      </c>
      <c r="V141" s="7">
        <v>0</v>
      </c>
      <c r="W141" s="7">
        <v>0</v>
      </c>
      <c r="X141" s="7">
        <v>0</v>
      </c>
      <c r="Y141" s="7">
        <v>0</v>
      </c>
      <c r="Z141" s="7">
        <v>16708719.58</v>
      </c>
      <c r="AA141" s="7">
        <v>16708719.58</v>
      </c>
      <c r="AB141" s="7">
        <v>0</v>
      </c>
      <c r="AC141" s="7">
        <v>0</v>
      </c>
      <c r="AD141" s="7">
        <v>0</v>
      </c>
      <c r="AE141" s="7">
        <v>0</v>
      </c>
      <c r="AF141" s="8">
        <f t="shared" si="3"/>
        <v>0.8630670712872617</v>
      </c>
      <c r="AG141" s="7">
        <v>0</v>
      </c>
    </row>
    <row r="142" spans="1:33" ht="30" customHeight="1" outlineLevel="2">
      <c r="A142" s="5" t="s">
        <v>225</v>
      </c>
      <c r="B142" s="6" t="s">
        <v>226</v>
      </c>
      <c r="C142" s="6"/>
      <c r="D142" s="6"/>
      <c r="E142" s="6"/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1864768</v>
      </c>
      <c r="P142" s="7">
        <v>0</v>
      </c>
      <c r="Q142" s="7">
        <v>0</v>
      </c>
      <c r="R142" s="7">
        <v>0</v>
      </c>
      <c r="S142" s="7">
        <v>0</v>
      </c>
      <c r="T142" s="7">
        <v>1658908</v>
      </c>
      <c r="U142" s="7">
        <v>1658908</v>
      </c>
      <c r="V142" s="7">
        <v>0</v>
      </c>
      <c r="W142" s="7">
        <v>0</v>
      </c>
      <c r="X142" s="7">
        <v>0</v>
      </c>
      <c r="Y142" s="7">
        <v>0</v>
      </c>
      <c r="Z142" s="7">
        <v>1631597.29</v>
      </c>
      <c r="AA142" s="7">
        <v>1631597.29</v>
      </c>
      <c r="AB142" s="7">
        <v>0</v>
      </c>
      <c r="AC142" s="7">
        <v>0</v>
      </c>
      <c r="AD142" s="7">
        <v>0</v>
      </c>
      <c r="AE142" s="7">
        <v>0</v>
      </c>
      <c r="AF142" s="8">
        <f t="shared" si="3"/>
        <v>0.8749599360349384</v>
      </c>
      <c r="AG142" s="7">
        <v>0</v>
      </c>
    </row>
    <row r="143" spans="1:33" ht="45" customHeight="1" outlineLevel="2">
      <c r="A143" s="5" t="s">
        <v>227</v>
      </c>
      <c r="B143" s="6" t="s">
        <v>228</v>
      </c>
      <c r="C143" s="6"/>
      <c r="D143" s="6"/>
      <c r="E143" s="6"/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6713641</v>
      </c>
      <c r="P143" s="7">
        <v>0</v>
      </c>
      <c r="Q143" s="7">
        <v>0</v>
      </c>
      <c r="R143" s="7">
        <v>0</v>
      </c>
      <c r="S143" s="7">
        <v>0</v>
      </c>
      <c r="T143" s="7">
        <v>5852363</v>
      </c>
      <c r="U143" s="7">
        <v>5852363</v>
      </c>
      <c r="V143" s="7">
        <v>0</v>
      </c>
      <c r="W143" s="7">
        <v>0</v>
      </c>
      <c r="X143" s="7">
        <v>0</v>
      </c>
      <c r="Y143" s="7">
        <v>0</v>
      </c>
      <c r="Z143" s="7">
        <v>5852363</v>
      </c>
      <c r="AA143" s="7">
        <v>5852363</v>
      </c>
      <c r="AB143" s="7">
        <v>0</v>
      </c>
      <c r="AC143" s="7">
        <v>0</v>
      </c>
      <c r="AD143" s="7">
        <v>0</v>
      </c>
      <c r="AE143" s="7">
        <v>0</v>
      </c>
      <c r="AF143" s="8">
        <f t="shared" si="3"/>
        <v>0.8717122348365067</v>
      </c>
      <c r="AG143" s="7">
        <v>0</v>
      </c>
    </row>
    <row r="144" spans="1:33" ht="60" customHeight="1" outlineLevel="2">
      <c r="A144" s="5" t="s">
        <v>229</v>
      </c>
      <c r="B144" s="6" t="s">
        <v>230</v>
      </c>
      <c r="C144" s="6"/>
      <c r="D144" s="6"/>
      <c r="E144" s="6"/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8100</v>
      </c>
      <c r="P144" s="7">
        <v>0</v>
      </c>
      <c r="Q144" s="7">
        <v>0</v>
      </c>
      <c r="R144" s="7">
        <v>0</v>
      </c>
      <c r="S144" s="7">
        <v>0</v>
      </c>
      <c r="T144" s="7">
        <v>8100</v>
      </c>
      <c r="U144" s="7">
        <v>8100</v>
      </c>
      <c r="V144" s="7">
        <v>0</v>
      </c>
      <c r="W144" s="7">
        <v>0</v>
      </c>
      <c r="X144" s="7">
        <v>0</v>
      </c>
      <c r="Y144" s="7">
        <v>0</v>
      </c>
      <c r="Z144" s="7">
        <v>8100</v>
      </c>
      <c r="AA144" s="7">
        <v>8100</v>
      </c>
      <c r="AB144" s="7">
        <v>0</v>
      </c>
      <c r="AC144" s="7">
        <v>0</v>
      </c>
      <c r="AD144" s="7">
        <v>0</v>
      </c>
      <c r="AE144" s="7">
        <v>0</v>
      </c>
      <c r="AF144" s="8">
        <f t="shared" si="3"/>
        <v>1</v>
      </c>
      <c r="AG144" s="7">
        <v>0</v>
      </c>
    </row>
    <row r="145" spans="1:33" ht="105" customHeight="1" outlineLevel="2">
      <c r="A145" s="5" t="s">
        <v>231</v>
      </c>
      <c r="B145" s="6" t="s">
        <v>232</v>
      </c>
      <c r="C145" s="6"/>
      <c r="D145" s="6"/>
      <c r="E145" s="6"/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24400</v>
      </c>
      <c r="P145" s="7">
        <v>0</v>
      </c>
      <c r="Q145" s="7">
        <v>0</v>
      </c>
      <c r="R145" s="7">
        <v>0</v>
      </c>
      <c r="S145" s="7">
        <v>0</v>
      </c>
      <c r="T145" s="7">
        <v>24400</v>
      </c>
      <c r="U145" s="7">
        <v>24400</v>
      </c>
      <c r="V145" s="7">
        <v>0</v>
      </c>
      <c r="W145" s="7">
        <v>0</v>
      </c>
      <c r="X145" s="7">
        <v>0</v>
      </c>
      <c r="Y145" s="7">
        <v>0</v>
      </c>
      <c r="Z145" s="7">
        <v>24400</v>
      </c>
      <c r="AA145" s="7">
        <v>24400</v>
      </c>
      <c r="AB145" s="7">
        <v>0</v>
      </c>
      <c r="AC145" s="7">
        <v>0</v>
      </c>
      <c r="AD145" s="7">
        <v>0</v>
      </c>
      <c r="AE145" s="7">
        <v>0</v>
      </c>
      <c r="AF145" s="8">
        <f t="shared" si="3"/>
        <v>1</v>
      </c>
      <c r="AG145" s="7">
        <v>0</v>
      </c>
    </row>
    <row r="146" spans="1:33" ht="75" customHeight="1" outlineLevel="2">
      <c r="A146" s="5" t="s">
        <v>173</v>
      </c>
      <c r="B146" s="6" t="s">
        <v>233</v>
      </c>
      <c r="C146" s="6"/>
      <c r="D146" s="6"/>
      <c r="E146" s="6"/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1144100</v>
      </c>
      <c r="P146" s="7">
        <v>0</v>
      </c>
      <c r="Q146" s="7">
        <v>0</v>
      </c>
      <c r="R146" s="7">
        <v>0</v>
      </c>
      <c r="S146" s="7">
        <v>0</v>
      </c>
      <c r="T146" s="7">
        <v>763000</v>
      </c>
      <c r="U146" s="7">
        <v>763000</v>
      </c>
      <c r="V146" s="7">
        <v>0</v>
      </c>
      <c r="W146" s="7">
        <v>0</v>
      </c>
      <c r="X146" s="7">
        <v>0</v>
      </c>
      <c r="Y146" s="7">
        <v>0</v>
      </c>
      <c r="Z146" s="7">
        <v>763000</v>
      </c>
      <c r="AA146" s="7">
        <v>763000</v>
      </c>
      <c r="AB146" s="7">
        <v>0</v>
      </c>
      <c r="AC146" s="7">
        <v>0</v>
      </c>
      <c r="AD146" s="7">
        <v>0</v>
      </c>
      <c r="AE146" s="7">
        <v>0</v>
      </c>
      <c r="AF146" s="8">
        <f t="shared" si="3"/>
        <v>0.6668997465256533</v>
      </c>
      <c r="AG146" s="7">
        <v>0</v>
      </c>
    </row>
    <row r="147" spans="1:33" ht="90" customHeight="1" outlineLevel="2">
      <c r="A147" s="5" t="s">
        <v>234</v>
      </c>
      <c r="B147" s="6" t="s">
        <v>235</v>
      </c>
      <c r="C147" s="6"/>
      <c r="D147" s="6"/>
      <c r="E147" s="6"/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71700</v>
      </c>
      <c r="P147" s="7">
        <v>0</v>
      </c>
      <c r="Q147" s="7">
        <v>0</v>
      </c>
      <c r="R147" s="7">
        <v>0</v>
      </c>
      <c r="S147" s="7">
        <v>0</v>
      </c>
      <c r="T147" s="7">
        <v>71700</v>
      </c>
      <c r="U147" s="7">
        <v>71700</v>
      </c>
      <c r="V147" s="7">
        <v>0</v>
      </c>
      <c r="W147" s="7">
        <v>0</v>
      </c>
      <c r="X147" s="7">
        <v>0</v>
      </c>
      <c r="Y147" s="7">
        <v>0</v>
      </c>
      <c r="Z147" s="7">
        <v>71700</v>
      </c>
      <c r="AA147" s="7">
        <v>71700</v>
      </c>
      <c r="AB147" s="7">
        <v>0</v>
      </c>
      <c r="AC147" s="7">
        <v>0</v>
      </c>
      <c r="AD147" s="7">
        <v>0</v>
      </c>
      <c r="AE147" s="7">
        <v>0</v>
      </c>
      <c r="AF147" s="8">
        <f t="shared" si="3"/>
        <v>1</v>
      </c>
      <c r="AG147" s="7">
        <v>0</v>
      </c>
    </row>
    <row r="148" spans="1:33" ht="45" customHeight="1" outlineLevel="2">
      <c r="A148" s="5" t="s">
        <v>175</v>
      </c>
      <c r="B148" s="6" t="s">
        <v>236</v>
      </c>
      <c r="C148" s="6"/>
      <c r="D148" s="6"/>
      <c r="E148" s="6"/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4384003</v>
      </c>
      <c r="P148" s="7">
        <v>0</v>
      </c>
      <c r="Q148" s="7">
        <v>0</v>
      </c>
      <c r="R148" s="7">
        <v>0</v>
      </c>
      <c r="S148" s="7">
        <v>0</v>
      </c>
      <c r="T148" s="7">
        <v>4384002.66</v>
      </c>
      <c r="U148" s="7">
        <v>4384002.66</v>
      </c>
      <c r="V148" s="7">
        <v>0</v>
      </c>
      <c r="W148" s="7">
        <v>0</v>
      </c>
      <c r="X148" s="7">
        <v>0</v>
      </c>
      <c r="Y148" s="7">
        <v>0</v>
      </c>
      <c r="Z148" s="7">
        <v>4384002.66</v>
      </c>
      <c r="AA148" s="7">
        <v>4384002.66</v>
      </c>
      <c r="AB148" s="7">
        <v>0</v>
      </c>
      <c r="AC148" s="7">
        <v>0</v>
      </c>
      <c r="AD148" s="7">
        <v>0</v>
      </c>
      <c r="AE148" s="7">
        <v>0</v>
      </c>
      <c r="AF148" s="8">
        <f t="shared" si="3"/>
        <v>0.9999999224453086</v>
      </c>
      <c r="AG148" s="7">
        <v>0</v>
      </c>
    </row>
    <row r="149" spans="1:33" ht="105" customHeight="1" outlineLevel="2">
      <c r="A149" s="5" t="s">
        <v>237</v>
      </c>
      <c r="B149" s="6" t="s">
        <v>238</v>
      </c>
      <c r="C149" s="6"/>
      <c r="D149" s="6"/>
      <c r="E149" s="6"/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25100</v>
      </c>
      <c r="P149" s="7">
        <v>0</v>
      </c>
      <c r="Q149" s="7">
        <v>0</v>
      </c>
      <c r="R149" s="7">
        <v>0</v>
      </c>
      <c r="S149" s="7">
        <v>0</v>
      </c>
      <c r="T149" s="7">
        <v>20800</v>
      </c>
      <c r="U149" s="7">
        <v>20800</v>
      </c>
      <c r="V149" s="7">
        <v>0</v>
      </c>
      <c r="W149" s="7">
        <v>0</v>
      </c>
      <c r="X149" s="7">
        <v>0</v>
      </c>
      <c r="Y149" s="7">
        <v>0</v>
      </c>
      <c r="Z149" s="7">
        <v>20800</v>
      </c>
      <c r="AA149" s="7">
        <v>20800</v>
      </c>
      <c r="AB149" s="7">
        <v>0</v>
      </c>
      <c r="AC149" s="7">
        <v>0</v>
      </c>
      <c r="AD149" s="7">
        <v>0</v>
      </c>
      <c r="AE149" s="7">
        <v>0</v>
      </c>
      <c r="AF149" s="8">
        <f t="shared" si="3"/>
        <v>0.8286852589641435</v>
      </c>
      <c r="AG149" s="7">
        <v>0</v>
      </c>
    </row>
    <row r="150" spans="1:33" ht="105" customHeight="1" outlineLevel="2">
      <c r="A150" s="5" t="s">
        <v>239</v>
      </c>
      <c r="B150" s="6" t="s">
        <v>240</v>
      </c>
      <c r="C150" s="6"/>
      <c r="D150" s="6"/>
      <c r="E150" s="6"/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17900</v>
      </c>
      <c r="P150" s="7">
        <v>0</v>
      </c>
      <c r="Q150" s="7">
        <v>0</v>
      </c>
      <c r="R150" s="7">
        <v>0</v>
      </c>
      <c r="S150" s="7">
        <v>0</v>
      </c>
      <c r="T150" s="7">
        <v>17900</v>
      </c>
      <c r="U150" s="7">
        <v>17900</v>
      </c>
      <c r="V150" s="7">
        <v>0</v>
      </c>
      <c r="W150" s="7">
        <v>0</v>
      </c>
      <c r="X150" s="7">
        <v>0</v>
      </c>
      <c r="Y150" s="7">
        <v>0</v>
      </c>
      <c r="Z150" s="7">
        <v>17900</v>
      </c>
      <c r="AA150" s="7">
        <v>17900</v>
      </c>
      <c r="AB150" s="7">
        <v>0</v>
      </c>
      <c r="AC150" s="7">
        <v>0</v>
      </c>
      <c r="AD150" s="7">
        <v>0</v>
      </c>
      <c r="AE150" s="7">
        <v>0</v>
      </c>
      <c r="AF150" s="8">
        <f t="shared" si="3"/>
        <v>1</v>
      </c>
      <c r="AG150" s="7">
        <v>0</v>
      </c>
    </row>
    <row r="151" spans="1:33" ht="90" customHeight="1" outlineLevel="2">
      <c r="A151" s="5" t="s">
        <v>241</v>
      </c>
      <c r="B151" s="6" t="s">
        <v>242</v>
      </c>
      <c r="C151" s="6"/>
      <c r="D151" s="6"/>
      <c r="E151" s="6"/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200000</v>
      </c>
      <c r="P151" s="7">
        <v>0</v>
      </c>
      <c r="Q151" s="7">
        <v>0</v>
      </c>
      <c r="R151" s="7">
        <v>0</v>
      </c>
      <c r="S151" s="7">
        <v>0</v>
      </c>
      <c r="T151" s="7">
        <v>200000</v>
      </c>
      <c r="U151" s="7">
        <v>200000</v>
      </c>
      <c r="V151" s="7">
        <v>0</v>
      </c>
      <c r="W151" s="7">
        <v>0</v>
      </c>
      <c r="X151" s="7">
        <v>0</v>
      </c>
      <c r="Y151" s="7">
        <v>0</v>
      </c>
      <c r="Z151" s="7">
        <v>200000</v>
      </c>
      <c r="AA151" s="7">
        <v>200000</v>
      </c>
      <c r="AB151" s="7">
        <v>0</v>
      </c>
      <c r="AC151" s="7">
        <v>0</v>
      </c>
      <c r="AD151" s="7">
        <v>0</v>
      </c>
      <c r="AE151" s="7">
        <v>0</v>
      </c>
      <c r="AF151" s="8">
        <f t="shared" si="3"/>
        <v>1</v>
      </c>
      <c r="AG151" s="7">
        <v>0</v>
      </c>
    </row>
    <row r="152" spans="1:33" ht="105" customHeight="1" outlineLevel="2">
      <c r="A152" s="5" t="s">
        <v>243</v>
      </c>
      <c r="B152" s="6" t="s">
        <v>244</v>
      </c>
      <c r="C152" s="6"/>
      <c r="D152" s="6"/>
      <c r="E152" s="6"/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8" t="e">
        <f t="shared" si="3"/>
        <v>#DIV/0!</v>
      </c>
      <c r="AG152" s="7">
        <v>0</v>
      </c>
    </row>
    <row r="153" spans="1:33" ht="45" customHeight="1" outlineLevel="2">
      <c r="A153" s="5" t="s">
        <v>175</v>
      </c>
      <c r="B153" s="6" t="s">
        <v>245</v>
      </c>
      <c r="C153" s="6"/>
      <c r="D153" s="6"/>
      <c r="E153" s="6"/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1282768</v>
      </c>
      <c r="P153" s="7">
        <v>0</v>
      </c>
      <c r="Q153" s="7">
        <v>0</v>
      </c>
      <c r="R153" s="7">
        <v>0</v>
      </c>
      <c r="S153" s="7">
        <v>0</v>
      </c>
      <c r="T153" s="7">
        <v>1282716.08</v>
      </c>
      <c r="U153" s="7">
        <v>1282716.08</v>
      </c>
      <c r="V153" s="7">
        <v>0</v>
      </c>
      <c r="W153" s="7">
        <v>0</v>
      </c>
      <c r="X153" s="7">
        <v>0</v>
      </c>
      <c r="Y153" s="7">
        <v>0</v>
      </c>
      <c r="Z153" s="7">
        <v>1282715.49</v>
      </c>
      <c r="AA153" s="7">
        <v>1282715.49</v>
      </c>
      <c r="AB153" s="7">
        <v>0</v>
      </c>
      <c r="AC153" s="7">
        <v>0</v>
      </c>
      <c r="AD153" s="7">
        <v>0</v>
      </c>
      <c r="AE153" s="7">
        <v>0</v>
      </c>
      <c r="AF153" s="8">
        <f t="shared" si="3"/>
        <v>0.9999590650842552</v>
      </c>
      <c r="AG153" s="7">
        <v>0</v>
      </c>
    </row>
    <row r="154" spans="1:33" ht="60" customHeight="1" outlineLevel="1">
      <c r="A154" s="5" t="s">
        <v>246</v>
      </c>
      <c r="B154" s="6" t="s">
        <v>247</v>
      </c>
      <c r="C154" s="6"/>
      <c r="D154" s="6"/>
      <c r="E154" s="6"/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11185801</v>
      </c>
      <c r="P154" s="7">
        <v>0</v>
      </c>
      <c r="Q154" s="7">
        <v>0</v>
      </c>
      <c r="R154" s="7">
        <v>0</v>
      </c>
      <c r="S154" s="7">
        <v>0</v>
      </c>
      <c r="T154" s="7">
        <v>10224469.06</v>
      </c>
      <c r="U154" s="7">
        <v>10224469.06</v>
      </c>
      <c r="V154" s="7">
        <v>0</v>
      </c>
      <c r="W154" s="7">
        <v>0</v>
      </c>
      <c r="X154" s="7">
        <v>0</v>
      </c>
      <c r="Y154" s="7">
        <v>0</v>
      </c>
      <c r="Z154" s="7">
        <v>10221462.23</v>
      </c>
      <c r="AA154" s="7">
        <v>10221462.23</v>
      </c>
      <c r="AB154" s="7">
        <v>0</v>
      </c>
      <c r="AC154" s="7">
        <v>0</v>
      </c>
      <c r="AD154" s="7">
        <v>0</v>
      </c>
      <c r="AE154" s="7">
        <v>0</v>
      </c>
      <c r="AF154" s="8">
        <f t="shared" si="3"/>
        <v>0.9137890286086799</v>
      </c>
      <c r="AG154" s="7">
        <v>0</v>
      </c>
    </row>
    <row r="155" spans="1:33" ht="45" customHeight="1" outlineLevel="2">
      <c r="A155" s="5" t="s">
        <v>165</v>
      </c>
      <c r="B155" s="6" t="s">
        <v>248</v>
      </c>
      <c r="C155" s="6"/>
      <c r="D155" s="6"/>
      <c r="E155" s="6"/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8466608</v>
      </c>
      <c r="P155" s="7">
        <v>0</v>
      </c>
      <c r="Q155" s="7">
        <v>0</v>
      </c>
      <c r="R155" s="7">
        <v>0</v>
      </c>
      <c r="S155" s="7">
        <v>0</v>
      </c>
      <c r="T155" s="7">
        <v>7678479</v>
      </c>
      <c r="U155" s="7">
        <v>7678479</v>
      </c>
      <c r="V155" s="7">
        <v>0</v>
      </c>
      <c r="W155" s="7">
        <v>0</v>
      </c>
      <c r="X155" s="7">
        <v>0</v>
      </c>
      <c r="Y155" s="7">
        <v>0</v>
      </c>
      <c r="Z155" s="7">
        <v>7675472.17</v>
      </c>
      <c r="AA155" s="7">
        <v>7675472.17</v>
      </c>
      <c r="AB155" s="7">
        <v>0</v>
      </c>
      <c r="AC155" s="7">
        <v>0</v>
      </c>
      <c r="AD155" s="7">
        <v>0</v>
      </c>
      <c r="AE155" s="7">
        <v>0</v>
      </c>
      <c r="AF155" s="8">
        <f t="shared" si="3"/>
        <v>0.9065581127648759</v>
      </c>
      <c r="AG155" s="7">
        <v>0</v>
      </c>
    </row>
    <row r="156" spans="1:33" ht="90" customHeight="1" outlineLevel="2">
      <c r="A156" s="5" t="s">
        <v>143</v>
      </c>
      <c r="B156" s="6" t="s">
        <v>249</v>
      </c>
      <c r="C156" s="6"/>
      <c r="D156" s="6"/>
      <c r="E156" s="6"/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31500</v>
      </c>
      <c r="P156" s="7">
        <v>0</v>
      </c>
      <c r="Q156" s="7">
        <v>0</v>
      </c>
      <c r="R156" s="7">
        <v>0</v>
      </c>
      <c r="S156" s="7">
        <v>0</v>
      </c>
      <c r="T156" s="7">
        <v>24500</v>
      </c>
      <c r="U156" s="7">
        <v>24500</v>
      </c>
      <c r="V156" s="7">
        <v>0</v>
      </c>
      <c r="W156" s="7">
        <v>0</v>
      </c>
      <c r="X156" s="7">
        <v>0</v>
      </c>
      <c r="Y156" s="7">
        <v>0</v>
      </c>
      <c r="Z156" s="7">
        <v>24500</v>
      </c>
      <c r="AA156" s="7">
        <v>24500</v>
      </c>
      <c r="AB156" s="7">
        <v>0</v>
      </c>
      <c r="AC156" s="7">
        <v>0</v>
      </c>
      <c r="AD156" s="7">
        <v>0</v>
      </c>
      <c r="AE156" s="7">
        <v>0</v>
      </c>
      <c r="AF156" s="8">
        <f t="shared" si="3"/>
        <v>0.7777777777777778</v>
      </c>
      <c r="AG156" s="7">
        <v>0</v>
      </c>
    </row>
    <row r="157" spans="1:33" ht="165" customHeight="1" outlineLevel="2">
      <c r="A157" s="5" t="s">
        <v>250</v>
      </c>
      <c r="B157" s="6" t="s">
        <v>251</v>
      </c>
      <c r="C157" s="6"/>
      <c r="D157" s="6"/>
      <c r="E157" s="6"/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1554400</v>
      </c>
      <c r="P157" s="7">
        <v>0</v>
      </c>
      <c r="Q157" s="7">
        <v>0</v>
      </c>
      <c r="R157" s="7">
        <v>0</v>
      </c>
      <c r="S157" s="7">
        <v>0</v>
      </c>
      <c r="T157" s="7">
        <v>1554400</v>
      </c>
      <c r="U157" s="7">
        <v>1554400</v>
      </c>
      <c r="V157" s="7">
        <v>0</v>
      </c>
      <c r="W157" s="7">
        <v>0</v>
      </c>
      <c r="X157" s="7">
        <v>0</v>
      </c>
      <c r="Y157" s="7">
        <v>0</v>
      </c>
      <c r="Z157" s="7">
        <v>1554400</v>
      </c>
      <c r="AA157" s="7">
        <v>1554400</v>
      </c>
      <c r="AB157" s="7">
        <v>0</v>
      </c>
      <c r="AC157" s="7">
        <v>0</v>
      </c>
      <c r="AD157" s="7">
        <v>0</v>
      </c>
      <c r="AE157" s="7">
        <v>0</v>
      </c>
      <c r="AF157" s="8">
        <f t="shared" si="3"/>
        <v>1</v>
      </c>
      <c r="AG157" s="7">
        <v>0</v>
      </c>
    </row>
    <row r="158" spans="1:33" ht="75" customHeight="1" outlineLevel="2">
      <c r="A158" s="5" t="s">
        <v>173</v>
      </c>
      <c r="B158" s="6" t="s">
        <v>252</v>
      </c>
      <c r="C158" s="6"/>
      <c r="D158" s="6"/>
      <c r="E158" s="6"/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497800</v>
      </c>
      <c r="P158" s="7">
        <v>0</v>
      </c>
      <c r="Q158" s="7">
        <v>0</v>
      </c>
      <c r="R158" s="7">
        <v>0</v>
      </c>
      <c r="S158" s="7">
        <v>0</v>
      </c>
      <c r="T158" s="7">
        <v>331600</v>
      </c>
      <c r="U158" s="7">
        <v>331600</v>
      </c>
      <c r="V158" s="7">
        <v>0</v>
      </c>
      <c r="W158" s="7">
        <v>0</v>
      </c>
      <c r="X158" s="7">
        <v>0</v>
      </c>
      <c r="Y158" s="7">
        <v>0</v>
      </c>
      <c r="Z158" s="7">
        <v>331600</v>
      </c>
      <c r="AA158" s="7">
        <v>331600</v>
      </c>
      <c r="AB158" s="7">
        <v>0</v>
      </c>
      <c r="AC158" s="7">
        <v>0</v>
      </c>
      <c r="AD158" s="7">
        <v>0</v>
      </c>
      <c r="AE158" s="7">
        <v>0</v>
      </c>
      <c r="AF158" s="8">
        <f t="shared" si="3"/>
        <v>0.6661309762957011</v>
      </c>
      <c r="AG158" s="7">
        <v>0</v>
      </c>
    </row>
    <row r="159" spans="1:33" ht="90" customHeight="1" outlineLevel="2">
      <c r="A159" s="5" t="s">
        <v>234</v>
      </c>
      <c r="B159" s="6" t="s">
        <v>253</v>
      </c>
      <c r="C159" s="6"/>
      <c r="D159" s="6"/>
      <c r="E159" s="6"/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24000</v>
      </c>
      <c r="P159" s="7">
        <v>0</v>
      </c>
      <c r="Q159" s="7">
        <v>0</v>
      </c>
      <c r="R159" s="7">
        <v>0</v>
      </c>
      <c r="S159" s="7">
        <v>0</v>
      </c>
      <c r="T159" s="7">
        <v>24000</v>
      </c>
      <c r="U159" s="7">
        <v>24000</v>
      </c>
      <c r="V159" s="7">
        <v>0</v>
      </c>
      <c r="W159" s="7">
        <v>0</v>
      </c>
      <c r="X159" s="7">
        <v>0</v>
      </c>
      <c r="Y159" s="7">
        <v>0</v>
      </c>
      <c r="Z159" s="7">
        <v>24000</v>
      </c>
      <c r="AA159" s="7">
        <v>24000</v>
      </c>
      <c r="AB159" s="7">
        <v>0</v>
      </c>
      <c r="AC159" s="7">
        <v>0</v>
      </c>
      <c r="AD159" s="7">
        <v>0</v>
      </c>
      <c r="AE159" s="7">
        <v>0</v>
      </c>
      <c r="AF159" s="8">
        <f t="shared" si="3"/>
        <v>1</v>
      </c>
      <c r="AG159" s="7">
        <v>0</v>
      </c>
    </row>
    <row r="160" spans="1:33" ht="45" customHeight="1" outlineLevel="2">
      <c r="A160" s="5" t="s">
        <v>175</v>
      </c>
      <c r="B160" s="6" t="s">
        <v>254</v>
      </c>
      <c r="C160" s="6"/>
      <c r="D160" s="6"/>
      <c r="E160" s="6"/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493671</v>
      </c>
      <c r="P160" s="7">
        <v>0</v>
      </c>
      <c r="Q160" s="7">
        <v>0</v>
      </c>
      <c r="R160" s="7">
        <v>0</v>
      </c>
      <c r="S160" s="7">
        <v>0</v>
      </c>
      <c r="T160" s="7">
        <v>493669.87</v>
      </c>
      <c r="U160" s="7">
        <v>493669.87</v>
      </c>
      <c r="V160" s="7">
        <v>0</v>
      </c>
      <c r="W160" s="7">
        <v>0</v>
      </c>
      <c r="X160" s="7">
        <v>0</v>
      </c>
      <c r="Y160" s="7">
        <v>0</v>
      </c>
      <c r="Z160" s="7">
        <v>493669.87</v>
      </c>
      <c r="AA160" s="7">
        <v>493669.87</v>
      </c>
      <c r="AB160" s="7">
        <v>0</v>
      </c>
      <c r="AC160" s="7">
        <v>0</v>
      </c>
      <c r="AD160" s="7">
        <v>0</v>
      </c>
      <c r="AE160" s="7">
        <v>0</v>
      </c>
      <c r="AF160" s="8">
        <f t="shared" si="3"/>
        <v>0.9999977110261692</v>
      </c>
      <c r="AG160" s="7">
        <v>0</v>
      </c>
    </row>
    <row r="161" spans="1:33" ht="90" customHeight="1" outlineLevel="2">
      <c r="A161" s="5" t="s">
        <v>234</v>
      </c>
      <c r="B161" s="6" t="s">
        <v>255</v>
      </c>
      <c r="C161" s="6"/>
      <c r="D161" s="6"/>
      <c r="E161" s="6"/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6000</v>
      </c>
      <c r="P161" s="7">
        <v>0</v>
      </c>
      <c r="Q161" s="7">
        <v>0</v>
      </c>
      <c r="R161" s="7">
        <v>0</v>
      </c>
      <c r="S161" s="7">
        <v>0</v>
      </c>
      <c r="T161" s="7">
        <v>6000</v>
      </c>
      <c r="U161" s="7">
        <v>6000</v>
      </c>
      <c r="V161" s="7">
        <v>0</v>
      </c>
      <c r="W161" s="7">
        <v>0</v>
      </c>
      <c r="X161" s="7">
        <v>0</v>
      </c>
      <c r="Y161" s="7">
        <v>0</v>
      </c>
      <c r="Z161" s="7">
        <v>6000</v>
      </c>
      <c r="AA161" s="7">
        <v>6000</v>
      </c>
      <c r="AB161" s="7">
        <v>0</v>
      </c>
      <c r="AC161" s="7">
        <v>0</v>
      </c>
      <c r="AD161" s="7">
        <v>0</v>
      </c>
      <c r="AE161" s="7">
        <v>0</v>
      </c>
      <c r="AF161" s="8">
        <f t="shared" si="3"/>
        <v>1</v>
      </c>
      <c r="AG161" s="7">
        <v>0</v>
      </c>
    </row>
    <row r="162" spans="1:33" ht="45" customHeight="1" outlineLevel="2">
      <c r="A162" s="5" t="s">
        <v>175</v>
      </c>
      <c r="B162" s="6" t="s">
        <v>256</v>
      </c>
      <c r="C162" s="6"/>
      <c r="D162" s="6"/>
      <c r="E162" s="6"/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111822</v>
      </c>
      <c r="P162" s="7">
        <v>0</v>
      </c>
      <c r="Q162" s="7">
        <v>0</v>
      </c>
      <c r="R162" s="7">
        <v>0</v>
      </c>
      <c r="S162" s="7">
        <v>0</v>
      </c>
      <c r="T162" s="7">
        <v>111820.19</v>
      </c>
      <c r="U162" s="7">
        <v>111820.19</v>
      </c>
      <c r="V162" s="7">
        <v>0</v>
      </c>
      <c r="W162" s="7">
        <v>0</v>
      </c>
      <c r="X162" s="7">
        <v>0</v>
      </c>
      <c r="Y162" s="7">
        <v>0</v>
      </c>
      <c r="Z162" s="7">
        <v>111820.19</v>
      </c>
      <c r="AA162" s="7">
        <v>111820.19</v>
      </c>
      <c r="AB162" s="7">
        <v>0</v>
      </c>
      <c r="AC162" s="7">
        <v>0</v>
      </c>
      <c r="AD162" s="7">
        <v>0</v>
      </c>
      <c r="AE162" s="7">
        <v>0</v>
      </c>
      <c r="AF162" s="8">
        <f t="shared" si="3"/>
        <v>0.9999838135608378</v>
      </c>
      <c r="AG162" s="7">
        <v>0</v>
      </c>
    </row>
    <row r="163" spans="1:33" ht="45" customHeight="1" outlineLevel="1">
      <c r="A163" s="5" t="s">
        <v>257</v>
      </c>
      <c r="B163" s="6" t="s">
        <v>258</v>
      </c>
      <c r="C163" s="6"/>
      <c r="D163" s="6"/>
      <c r="E163" s="6"/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94500</v>
      </c>
      <c r="P163" s="7">
        <v>0</v>
      </c>
      <c r="Q163" s="7">
        <v>0</v>
      </c>
      <c r="R163" s="7">
        <v>0</v>
      </c>
      <c r="S163" s="7">
        <v>0</v>
      </c>
      <c r="T163" s="7">
        <v>94500</v>
      </c>
      <c r="U163" s="7">
        <v>94500</v>
      </c>
      <c r="V163" s="7">
        <v>0</v>
      </c>
      <c r="W163" s="7">
        <v>0</v>
      </c>
      <c r="X163" s="7">
        <v>0</v>
      </c>
      <c r="Y163" s="7">
        <v>0</v>
      </c>
      <c r="Z163" s="7">
        <v>85290.4</v>
      </c>
      <c r="AA163" s="7">
        <v>85290.4</v>
      </c>
      <c r="AB163" s="7">
        <v>0</v>
      </c>
      <c r="AC163" s="7">
        <v>0</v>
      </c>
      <c r="AD163" s="7">
        <v>0</v>
      </c>
      <c r="AE163" s="7">
        <v>0</v>
      </c>
      <c r="AF163" s="8">
        <f t="shared" si="3"/>
        <v>0.9025439153439153</v>
      </c>
      <c r="AG163" s="7">
        <v>0</v>
      </c>
    </row>
    <row r="164" spans="1:33" ht="60" customHeight="1" outlineLevel="2">
      <c r="A164" s="5" t="s">
        <v>259</v>
      </c>
      <c r="B164" s="6" t="s">
        <v>260</v>
      </c>
      <c r="C164" s="6"/>
      <c r="D164" s="6"/>
      <c r="E164" s="6"/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25000</v>
      </c>
      <c r="P164" s="7">
        <v>0</v>
      </c>
      <c r="Q164" s="7">
        <v>0</v>
      </c>
      <c r="R164" s="7">
        <v>0</v>
      </c>
      <c r="S164" s="7">
        <v>0</v>
      </c>
      <c r="T164" s="7">
        <v>25000</v>
      </c>
      <c r="U164" s="7">
        <v>25000</v>
      </c>
      <c r="V164" s="7">
        <v>0</v>
      </c>
      <c r="W164" s="7">
        <v>0</v>
      </c>
      <c r="X164" s="7">
        <v>0</v>
      </c>
      <c r="Y164" s="7">
        <v>0</v>
      </c>
      <c r="Z164" s="7">
        <v>22351.25</v>
      </c>
      <c r="AA164" s="7">
        <v>22351.25</v>
      </c>
      <c r="AB164" s="7">
        <v>0</v>
      </c>
      <c r="AC164" s="7">
        <v>0</v>
      </c>
      <c r="AD164" s="7">
        <v>0</v>
      </c>
      <c r="AE164" s="7">
        <v>0</v>
      </c>
      <c r="AF164" s="8">
        <f t="shared" si="3"/>
        <v>0.89405</v>
      </c>
      <c r="AG164" s="7">
        <v>0</v>
      </c>
    </row>
    <row r="165" spans="1:33" ht="60" customHeight="1" outlineLevel="2">
      <c r="A165" s="5" t="s">
        <v>259</v>
      </c>
      <c r="B165" s="6" t="s">
        <v>261</v>
      </c>
      <c r="C165" s="6"/>
      <c r="D165" s="6"/>
      <c r="E165" s="6"/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55840</v>
      </c>
      <c r="P165" s="7">
        <v>0</v>
      </c>
      <c r="Q165" s="7">
        <v>0</v>
      </c>
      <c r="R165" s="7">
        <v>0</v>
      </c>
      <c r="S165" s="7">
        <v>0</v>
      </c>
      <c r="T165" s="7">
        <v>55840</v>
      </c>
      <c r="U165" s="7">
        <v>55840</v>
      </c>
      <c r="V165" s="7">
        <v>0</v>
      </c>
      <c r="W165" s="7">
        <v>0</v>
      </c>
      <c r="X165" s="7">
        <v>0</v>
      </c>
      <c r="Y165" s="7">
        <v>0</v>
      </c>
      <c r="Z165" s="7">
        <v>55839.15</v>
      </c>
      <c r="AA165" s="7">
        <v>55839.15</v>
      </c>
      <c r="AB165" s="7">
        <v>0</v>
      </c>
      <c r="AC165" s="7">
        <v>0</v>
      </c>
      <c r="AD165" s="7">
        <v>0</v>
      </c>
      <c r="AE165" s="7">
        <v>0</v>
      </c>
      <c r="AF165" s="8">
        <f t="shared" si="3"/>
        <v>0.9999847779369628</v>
      </c>
      <c r="AG165" s="7">
        <v>0</v>
      </c>
    </row>
    <row r="166" spans="1:33" ht="60" customHeight="1" outlineLevel="2">
      <c r="A166" s="5" t="s">
        <v>259</v>
      </c>
      <c r="B166" s="6" t="s">
        <v>262</v>
      </c>
      <c r="C166" s="6"/>
      <c r="D166" s="6"/>
      <c r="E166" s="6"/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13660</v>
      </c>
      <c r="P166" s="7">
        <v>0</v>
      </c>
      <c r="Q166" s="7">
        <v>0</v>
      </c>
      <c r="R166" s="7">
        <v>0</v>
      </c>
      <c r="S166" s="7">
        <v>0</v>
      </c>
      <c r="T166" s="7">
        <v>13660</v>
      </c>
      <c r="U166" s="7">
        <v>13660</v>
      </c>
      <c r="V166" s="7">
        <v>0</v>
      </c>
      <c r="W166" s="7">
        <v>0</v>
      </c>
      <c r="X166" s="7">
        <v>0</v>
      </c>
      <c r="Y166" s="7">
        <v>0</v>
      </c>
      <c r="Z166" s="7">
        <v>7100</v>
      </c>
      <c r="AA166" s="7">
        <v>7100</v>
      </c>
      <c r="AB166" s="7">
        <v>0</v>
      </c>
      <c r="AC166" s="7">
        <v>0</v>
      </c>
      <c r="AD166" s="7">
        <v>0</v>
      </c>
      <c r="AE166" s="7">
        <v>0</v>
      </c>
      <c r="AF166" s="8">
        <f t="shared" si="3"/>
        <v>0.5197657393850659</v>
      </c>
      <c r="AG166" s="7">
        <v>0</v>
      </c>
    </row>
    <row r="167" spans="1:33" ht="75" customHeight="1" outlineLevel="1">
      <c r="A167" s="5" t="s">
        <v>263</v>
      </c>
      <c r="B167" s="6" t="s">
        <v>264</v>
      </c>
      <c r="C167" s="6"/>
      <c r="D167" s="6"/>
      <c r="E167" s="6"/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5189236</v>
      </c>
      <c r="P167" s="7">
        <v>0</v>
      </c>
      <c r="Q167" s="7">
        <v>0</v>
      </c>
      <c r="R167" s="7">
        <v>0</v>
      </c>
      <c r="S167" s="7">
        <v>0</v>
      </c>
      <c r="T167" s="7">
        <v>4568361.43</v>
      </c>
      <c r="U167" s="7">
        <v>4568361.43</v>
      </c>
      <c r="V167" s="7">
        <v>0</v>
      </c>
      <c r="W167" s="7">
        <v>0</v>
      </c>
      <c r="X167" s="7">
        <v>0</v>
      </c>
      <c r="Y167" s="7">
        <v>0</v>
      </c>
      <c r="Z167" s="7">
        <v>4565800.6</v>
      </c>
      <c r="AA167" s="7">
        <v>4565800.6</v>
      </c>
      <c r="AB167" s="7">
        <v>0</v>
      </c>
      <c r="AC167" s="7">
        <v>0</v>
      </c>
      <c r="AD167" s="7">
        <v>0</v>
      </c>
      <c r="AE167" s="7">
        <v>0</v>
      </c>
      <c r="AF167" s="8">
        <f t="shared" si="3"/>
        <v>0.8798598868889369</v>
      </c>
      <c r="AG167" s="7">
        <v>0</v>
      </c>
    </row>
    <row r="168" spans="1:33" ht="60" customHeight="1" outlineLevel="2">
      <c r="A168" s="5" t="s">
        <v>265</v>
      </c>
      <c r="B168" s="6" t="s">
        <v>266</v>
      </c>
      <c r="C168" s="6"/>
      <c r="D168" s="6"/>
      <c r="E168" s="6"/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5079097</v>
      </c>
      <c r="P168" s="7">
        <v>0</v>
      </c>
      <c r="Q168" s="7">
        <v>0</v>
      </c>
      <c r="R168" s="7">
        <v>0</v>
      </c>
      <c r="S168" s="7">
        <v>0</v>
      </c>
      <c r="T168" s="7">
        <v>4458224.68</v>
      </c>
      <c r="U168" s="7">
        <v>4458224.68</v>
      </c>
      <c r="V168" s="7">
        <v>0</v>
      </c>
      <c r="W168" s="7">
        <v>0</v>
      </c>
      <c r="X168" s="7">
        <v>0</v>
      </c>
      <c r="Y168" s="7">
        <v>0</v>
      </c>
      <c r="Z168" s="7">
        <v>4455927.94</v>
      </c>
      <c r="AA168" s="7">
        <v>4455927.94</v>
      </c>
      <c r="AB168" s="7">
        <v>0</v>
      </c>
      <c r="AC168" s="7">
        <v>0</v>
      </c>
      <c r="AD168" s="7">
        <v>0</v>
      </c>
      <c r="AE168" s="7">
        <v>0</v>
      </c>
      <c r="AF168" s="8">
        <f t="shared" si="3"/>
        <v>0.8773071158121218</v>
      </c>
      <c r="AG168" s="7">
        <v>0</v>
      </c>
    </row>
    <row r="169" spans="1:33" ht="45" customHeight="1" outlineLevel="2">
      <c r="A169" s="5" t="s">
        <v>175</v>
      </c>
      <c r="B169" s="6" t="s">
        <v>267</v>
      </c>
      <c r="C169" s="6"/>
      <c r="D169" s="6"/>
      <c r="E169" s="6"/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89826</v>
      </c>
      <c r="P169" s="7">
        <v>0</v>
      </c>
      <c r="Q169" s="7">
        <v>0</v>
      </c>
      <c r="R169" s="7">
        <v>0</v>
      </c>
      <c r="S169" s="7">
        <v>0</v>
      </c>
      <c r="T169" s="7">
        <v>89824.73</v>
      </c>
      <c r="U169" s="7">
        <v>89824.73</v>
      </c>
      <c r="V169" s="7">
        <v>0</v>
      </c>
      <c r="W169" s="7">
        <v>0</v>
      </c>
      <c r="X169" s="7">
        <v>0</v>
      </c>
      <c r="Y169" s="7">
        <v>0</v>
      </c>
      <c r="Z169" s="7">
        <v>89824.73</v>
      </c>
      <c r="AA169" s="7">
        <v>89824.73</v>
      </c>
      <c r="AB169" s="7">
        <v>0</v>
      </c>
      <c r="AC169" s="7">
        <v>0</v>
      </c>
      <c r="AD169" s="7">
        <v>0</v>
      </c>
      <c r="AE169" s="7">
        <v>0</v>
      </c>
      <c r="AF169" s="8">
        <f t="shared" si="3"/>
        <v>0.999985861554561</v>
      </c>
      <c r="AG169" s="7">
        <v>0</v>
      </c>
    </row>
    <row r="170" spans="1:33" ht="45" customHeight="1" outlineLevel="2">
      <c r="A170" s="5" t="s">
        <v>175</v>
      </c>
      <c r="B170" s="6" t="s">
        <v>268</v>
      </c>
      <c r="C170" s="6"/>
      <c r="D170" s="6"/>
      <c r="E170" s="6"/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20313</v>
      </c>
      <c r="P170" s="7">
        <v>0</v>
      </c>
      <c r="Q170" s="7">
        <v>0</v>
      </c>
      <c r="R170" s="7">
        <v>0</v>
      </c>
      <c r="S170" s="7">
        <v>0</v>
      </c>
      <c r="T170" s="7">
        <v>20312.02</v>
      </c>
      <c r="U170" s="7">
        <v>20312.02</v>
      </c>
      <c r="V170" s="7">
        <v>0</v>
      </c>
      <c r="W170" s="7">
        <v>0</v>
      </c>
      <c r="X170" s="7">
        <v>0</v>
      </c>
      <c r="Y170" s="7">
        <v>0</v>
      </c>
      <c r="Z170" s="7">
        <v>20047.93</v>
      </c>
      <c r="AA170" s="7">
        <v>20047.93</v>
      </c>
      <c r="AB170" s="7">
        <v>0</v>
      </c>
      <c r="AC170" s="7">
        <v>0</v>
      </c>
      <c r="AD170" s="7">
        <v>0</v>
      </c>
      <c r="AE170" s="7">
        <v>0</v>
      </c>
      <c r="AF170" s="8">
        <f t="shared" si="3"/>
        <v>0.9869507212130163</v>
      </c>
      <c r="AG170" s="7">
        <v>0</v>
      </c>
    </row>
    <row r="171" spans="1:33" ht="60" customHeight="1">
      <c r="A171" s="5" t="s">
        <v>269</v>
      </c>
      <c r="B171" s="6" t="s">
        <v>270</v>
      </c>
      <c r="C171" s="6"/>
      <c r="D171" s="6"/>
      <c r="E171" s="6"/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576450</v>
      </c>
      <c r="P171" s="7">
        <v>0</v>
      </c>
      <c r="Q171" s="7">
        <v>0</v>
      </c>
      <c r="R171" s="7">
        <v>0</v>
      </c>
      <c r="S171" s="7">
        <v>0</v>
      </c>
      <c r="T171" s="7">
        <v>576450</v>
      </c>
      <c r="U171" s="7">
        <v>576450</v>
      </c>
      <c r="V171" s="7">
        <v>0</v>
      </c>
      <c r="W171" s="7">
        <v>0</v>
      </c>
      <c r="X171" s="7">
        <v>0</v>
      </c>
      <c r="Y171" s="7">
        <v>0</v>
      </c>
      <c r="Z171" s="7">
        <v>576450</v>
      </c>
      <c r="AA171" s="7">
        <v>576450</v>
      </c>
      <c r="AB171" s="7">
        <v>0</v>
      </c>
      <c r="AC171" s="7">
        <v>0</v>
      </c>
      <c r="AD171" s="7">
        <v>0</v>
      </c>
      <c r="AE171" s="7">
        <v>0</v>
      </c>
      <c r="AF171" s="8">
        <f t="shared" si="3"/>
        <v>1</v>
      </c>
      <c r="AG171" s="7">
        <v>0</v>
      </c>
    </row>
    <row r="172" spans="1:33" ht="60" customHeight="1" outlineLevel="1">
      <c r="A172" s="5" t="s">
        <v>271</v>
      </c>
      <c r="B172" s="6" t="s">
        <v>270</v>
      </c>
      <c r="C172" s="6"/>
      <c r="D172" s="6"/>
      <c r="E172" s="6"/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576450</v>
      </c>
      <c r="P172" s="7">
        <v>0</v>
      </c>
      <c r="Q172" s="7">
        <v>0</v>
      </c>
      <c r="R172" s="7">
        <v>0</v>
      </c>
      <c r="S172" s="7">
        <v>0</v>
      </c>
      <c r="T172" s="7">
        <v>576450</v>
      </c>
      <c r="U172" s="7">
        <v>576450</v>
      </c>
      <c r="V172" s="7">
        <v>0</v>
      </c>
      <c r="W172" s="7">
        <v>0</v>
      </c>
      <c r="X172" s="7">
        <v>0</v>
      </c>
      <c r="Y172" s="7">
        <v>0</v>
      </c>
      <c r="Z172" s="7">
        <v>576450</v>
      </c>
      <c r="AA172" s="7">
        <v>576450</v>
      </c>
      <c r="AB172" s="7">
        <v>0</v>
      </c>
      <c r="AC172" s="7">
        <v>0</v>
      </c>
      <c r="AD172" s="7">
        <v>0</v>
      </c>
      <c r="AE172" s="7">
        <v>0</v>
      </c>
      <c r="AF172" s="8">
        <f t="shared" si="3"/>
        <v>1</v>
      </c>
      <c r="AG172" s="7">
        <v>0</v>
      </c>
    </row>
    <row r="173" spans="1:33" ht="75" customHeight="1" outlineLevel="2">
      <c r="A173" s="5" t="s">
        <v>272</v>
      </c>
      <c r="B173" s="6" t="s">
        <v>273</v>
      </c>
      <c r="C173" s="6"/>
      <c r="D173" s="6"/>
      <c r="E173" s="6"/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8" t="e">
        <f t="shared" si="3"/>
        <v>#DIV/0!</v>
      </c>
      <c r="AG173" s="7">
        <v>0</v>
      </c>
    </row>
    <row r="174" spans="1:33" ht="75" customHeight="1" outlineLevel="2">
      <c r="A174" s="5" t="s">
        <v>274</v>
      </c>
      <c r="B174" s="6" t="s">
        <v>275</v>
      </c>
      <c r="C174" s="6"/>
      <c r="D174" s="6"/>
      <c r="E174" s="6"/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195990</v>
      </c>
      <c r="P174" s="7">
        <v>0</v>
      </c>
      <c r="Q174" s="7">
        <v>0</v>
      </c>
      <c r="R174" s="7">
        <v>0</v>
      </c>
      <c r="S174" s="7">
        <v>0</v>
      </c>
      <c r="T174" s="7">
        <v>195990</v>
      </c>
      <c r="U174" s="7">
        <v>195990</v>
      </c>
      <c r="V174" s="7">
        <v>0</v>
      </c>
      <c r="W174" s="7">
        <v>0</v>
      </c>
      <c r="X174" s="7">
        <v>0</v>
      </c>
      <c r="Y174" s="7">
        <v>0</v>
      </c>
      <c r="Z174" s="7">
        <v>195990</v>
      </c>
      <c r="AA174" s="7">
        <v>195990</v>
      </c>
      <c r="AB174" s="7">
        <v>0</v>
      </c>
      <c r="AC174" s="7">
        <v>0</v>
      </c>
      <c r="AD174" s="7">
        <v>0</v>
      </c>
      <c r="AE174" s="7">
        <v>0</v>
      </c>
      <c r="AF174" s="8">
        <f t="shared" si="3"/>
        <v>1</v>
      </c>
      <c r="AG174" s="7">
        <v>0</v>
      </c>
    </row>
    <row r="175" spans="1:33" ht="45" customHeight="1" outlineLevel="2">
      <c r="A175" s="5" t="s">
        <v>276</v>
      </c>
      <c r="B175" s="6" t="s">
        <v>277</v>
      </c>
      <c r="C175" s="6"/>
      <c r="D175" s="6"/>
      <c r="E175" s="6"/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264305</v>
      </c>
      <c r="P175" s="7">
        <v>0</v>
      </c>
      <c r="Q175" s="7">
        <v>0</v>
      </c>
      <c r="R175" s="7">
        <v>0</v>
      </c>
      <c r="S175" s="7">
        <v>0</v>
      </c>
      <c r="T175" s="7">
        <v>264305</v>
      </c>
      <c r="U175" s="7">
        <v>264305</v>
      </c>
      <c r="V175" s="7">
        <v>0</v>
      </c>
      <c r="W175" s="7">
        <v>0</v>
      </c>
      <c r="X175" s="7">
        <v>0</v>
      </c>
      <c r="Y175" s="7">
        <v>0</v>
      </c>
      <c r="Z175" s="7">
        <v>264305</v>
      </c>
      <c r="AA175" s="7">
        <v>264305</v>
      </c>
      <c r="AB175" s="7">
        <v>0</v>
      </c>
      <c r="AC175" s="7">
        <v>0</v>
      </c>
      <c r="AD175" s="7">
        <v>0</v>
      </c>
      <c r="AE175" s="7">
        <v>0</v>
      </c>
      <c r="AF175" s="8">
        <f t="shared" si="3"/>
        <v>1</v>
      </c>
      <c r="AG175" s="7">
        <v>0</v>
      </c>
    </row>
    <row r="176" spans="1:33" ht="75" customHeight="1" outlineLevel="2">
      <c r="A176" s="5" t="s">
        <v>278</v>
      </c>
      <c r="B176" s="6" t="s">
        <v>279</v>
      </c>
      <c r="C176" s="6"/>
      <c r="D176" s="6"/>
      <c r="E176" s="6"/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116155</v>
      </c>
      <c r="P176" s="7">
        <v>0</v>
      </c>
      <c r="Q176" s="7">
        <v>0</v>
      </c>
      <c r="R176" s="7">
        <v>0</v>
      </c>
      <c r="S176" s="7">
        <v>0</v>
      </c>
      <c r="T176" s="7">
        <v>116155</v>
      </c>
      <c r="U176" s="7">
        <v>116155</v>
      </c>
      <c r="V176" s="7">
        <v>0</v>
      </c>
      <c r="W176" s="7">
        <v>0</v>
      </c>
      <c r="X176" s="7">
        <v>0</v>
      </c>
      <c r="Y176" s="7">
        <v>0</v>
      </c>
      <c r="Z176" s="7">
        <v>116155</v>
      </c>
      <c r="AA176" s="7">
        <v>116155</v>
      </c>
      <c r="AB176" s="7">
        <v>0</v>
      </c>
      <c r="AC176" s="7">
        <v>0</v>
      </c>
      <c r="AD176" s="7">
        <v>0</v>
      </c>
      <c r="AE176" s="7">
        <v>0</v>
      </c>
      <c r="AF176" s="8">
        <f t="shared" si="3"/>
        <v>1</v>
      </c>
      <c r="AG176" s="7">
        <v>0</v>
      </c>
    </row>
    <row r="177" spans="1:33" ht="60" customHeight="1">
      <c r="A177" s="5" t="s">
        <v>280</v>
      </c>
      <c r="B177" s="6" t="s">
        <v>281</v>
      </c>
      <c r="C177" s="6"/>
      <c r="D177" s="6"/>
      <c r="E177" s="6"/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2410300</v>
      </c>
      <c r="P177" s="7">
        <v>0</v>
      </c>
      <c r="Q177" s="7">
        <v>0</v>
      </c>
      <c r="R177" s="7">
        <v>0</v>
      </c>
      <c r="S177" s="7">
        <v>0</v>
      </c>
      <c r="T177" s="7">
        <v>1971010.01</v>
      </c>
      <c r="U177" s="7">
        <v>1971010.01</v>
      </c>
      <c r="V177" s="7">
        <v>0</v>
      </c>
      <c r="W177" s="7">
        <v>0</v>
      </c>
      <c r="X177" s="7">
        <v>0</v>
      </c>
      <c r="Y177" s="7">
        <v>0</v>
      </c>
      <c r="Z177" s="7">
        <v>1970990.01</v>
      </c>
      <c r="AA177" s="7">
        <v>1970990.01</v>
      </c>
      <c r="AB177" s="7">
        <v>0</v>
      </c>
      <c r="AC177" s="7">
        <v>0</v>
      </c>
      <c r="AD177" s="7">
        <v>0</v>
      </c>
      <c r="AE177" s="7">
        <v>0</v>
      </c>
      <c r="AF177" s="8">
        <f t="shared" si="3"/>
        <v>0.8177363855121769</v>
      </c>
      <c r="AG177" s="7">
        <v>0</v>
      </c>
    </row>
    <row r="178" spans="1:33" ht="60" customHeight="1" outlineLevel="1">
      <c r="A178" s="5" t="s">
        <v>282</v>
      </c>
      <c r="B178" s="6" t="s">
        <v>281</v>
      </c>
      <c r="C178" s="6"/>
      <c r="D178" s="6"/>
      <c r="E178" s="6"/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2410300</v>
      </c>
      <c r="P178" s="7">
        <v>0</v>
      </c>
      <c r="Q178" s="7">
        <v>0</v>
      </c>
      <c r="R178" s="7">
        <v>0</v>
      </c>
      <c r="S178" s="7">
        <v>0</v>
      </c>
      <c r="T178" s="7">
        <v>1971010.01</v>
      </c>
      <c r="U178" s="7">
        <v>1971010.01</v>
      </c>
      <c r="V178" s="7">
        <v>0</v>
      </c>
      <c r="W178" s="7">
        <v>0</v>
      </c>
      <c r="X178" s="7">
        <v>0</v>
      </c>
      <c r="Y178" s="7">
        <v>0</v>
      </c>
      <c r="Z178" s="7">
        <v>1970990.01</v>
      </c>
      <c r="AA178" s="7">
        <v>1970990.01</v>
      </c>
      <c r="AB178" s="7">
        <v>0</v>
      </c>
      <c r="AC178" s="7">
        <v>0</v>
      </c>
      <c r="AD178" s="7">
        <v>0</v>
      </c>
      <c r="AE178" s="7">
        <v>0</v>
      </c>
      <c r="AF178" s="8">
        <f t="shared" si="3"/>
        <v>0.8177363855121769</v>
      </c>
      <c r="AG178" s="7">
        <v>0</v>
      </c>
    </row>
    <row r="179" spans="1:33" ht="60" customHeight="1" outlineLevel="2">
      <c r="A179" s="5" t="s">
        <v>283</v>
      </c>
      <c r="B179" s="6" t="s">
        <v>284</v>
      </c>
      <c r="C179" s="6"/>
      <c r="D179" s="6"/>
      <c r="E179" s="6"/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1651827</v>
      </c>
      <c r="P179" s="7">
        <v>0</v>
      </c>
      <c r="Q179" s="7">
        <v>0</v>
      </c>
      <c r="R179" s="7">
        <v>0</v>
      </c>
      <c r="S179" s="7">
        <v>0</v>
      </c>
      <c r="T179" s="7">
        <v>1241207</v>
      </c>
      <c r="U179" s="7">
        <v>1241207</v>
      </c>
      <c r="V179" s="7">
        <v>0</v>
      </c>
      <c r="W179" s="7">
        <v>0</v>
      </c>
      <c r="X179" s="7">
        <v>0</v>
      </c>
      <c r="Y179" s="7">
        <v>0</v>
      </c>
      <c r="Z179" s="7">
        <v>1241207</v>
      </c>
      <c r="AA179" s="7">
        <v>1241207</v>
      </c>
      <c r="AB179" s="7">
        <v>0</v>
      </c>
      <c r="AC179" s="7">
        <v>0</v>
      </c>
      <c r="AD179" s="7">
        <v>0</v>
      </c>
      <c r="AE179" s="7">
        <v>0</v>
      </c>
      <c r="AF179" s="8">
        <f t="shared" si="3"/>
        <v>0.7514146457225848</v>
      </c>
      <c r="AG179" s="7">
        <v>0</v>
      </c>
    </row>
    <row r="180" spans="1:33" ht="30" customHeight="1" outlineLevel="2">
      <c r="A180" s="5" t="s">
        <v>285</v>
      </c>
      <c r="B180" s="6" t="s">
        <v>286</v>
      </c>
      <c r="C180" s="6"/>
      <c r="D180" s="6"/>
      <c r="E180" s="6"/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405000</v>
      </c>
      <c r="P180" s="7">
        <v>0</v>
      </c>
      <c r="Q180" s="7">
        <v>0</v>
      </c>
      <c r="R180" s="7">
        <v>0</v>
      </c>
      <c r="S180" s="7">
        <v>0</v>
      </c>
      <c r="T180" s="7">
        <v>402480</v>
      </c>
      <c r="U180" s="7">
        <v>402480</v>
      </c>
      <c r="V180" s="7">
        <v>0</v>
      </c>
      <c r="W180" s="7">
        <v>0</v>
      </c>
      <c r="X180" s="7">
        <v>0</v>
      </c>
      <c r="Y180" s="7">
        <v>0</v>
      </c>
      <c r="Z180" s="7">
        <v>402460</v>
      </c>
      <c r="AA180" s="7">
        <v>402460</v>
      </c>
      <c r="AB180" s="7">
        <v>0</v>
      </c>
      <c r="AC180" s="7">
        <v>0</v>
      </c>
      <c r="AD180" s="7">
        <v>0</v>
      </c>
      <c r="AE180" s="7">
        <v>0</v>
      </c>
      <c r="AF180" s="8">
        <f t="shared" si="3"/>
        <v>0.9937283950617284</v>
      </c>
      <c r="AG180" s="7">
        <v>0</v>
      </c>
    </row>
    <row r="181" spans="1:33" ht="120" customHeight="1" outlineLevel="2">
      <c r="A181" s="5" t="s">
        <v>287</v>
      </c>
      <c r="B181" s="6" t="s">
        <v>288</v>
      </c>
      <c r="C181" s="6"/>
      <c r="D181" s="6"/>
      <c r="E181" s="6"/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5300</v>
      </c>
      <c r="P181" s="7">
        <v>0</v>
      </c>
      <c r="Q181" s="7">
        <v>0</v>
      </c>
      <c r="R181" s="7">
        <v>0</v>
      </c>
      <c r="S181" s="7">
        <v>0</v>
      </c>
      <c r="T181" s="7">
        <v>5300</v>
      </c>
      <c r="U181" s="7">
        <v>5300</v>
      </c>
      <c r="V181" s="7">
        <v>0</v>
      </c>
      <c r="W181" s="7">
        <v>0</v>
      </c>
      <c r="X181" s="7">
        <v>0</v>
      </c>
      <c r="Y181" s="7">
        <v>0</v>
      </c>
      <c r="Z181" s="7">
        <v>5300</v>
      </c>
      <c r="AA181" s="7">
        <v>5300</v>
      </c>
      <c r="AB181" s="7">
        <v>0</v>
      </c>
      <c r="AC181" s="7">
        <v>0</v>
      </c>
      <c r="AD181" s="7">
        <v>0</v>
      </c>
      <c r="AE181" s="7">
        <v>0</v>
      </c>
      <c r="AF181" s="8">
        <f t="shared" si="3"/>
        <v>1</v>
      </c>
      <c r="AG181" s="7">
        <v>0</v>
      </c>
    </row>
    <row r="182" spans="1:33" ht="45" customHeight="1" outlineLevel="2">
      <c r="A182" s="5" t="s">
        <v>175</v>
      </c>
      <c r="B182" s="6" t="s">
        <v>289</v>
      </c>
      <c r="C182" s="6"/>
      <c r="D182" s="6"/>
      <c r="E182" s="6"/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125000</v>
      </c>
      <c r="P182" s="7">
        <v>0</v>
      </c>
      <c r="Q182" s="7">
        <v>0</v>
      </c>
      <c r="R182" s="7">
        <v>0</v>
      </c>
      <c r="S182" s="7">
        <v>0</v>
      </c>
      <c r="T182" s="7">
        <v>125000</v>
      </c>
      <c r="U182" s="7">
        <v>125000</v>
      </c>
      <c r="V182" s="7">
        <v>0</v>
      </c>
      <c r="W182" s="7">
        <v>0</v>
      </c>
      <c r="X182" s="7">
        <v>0</v>
      </c>
      <c r="Y182" s="7">
        <v>0</v>
      </c>
      <c r="Z182" s="7">
        <v>125000</v>
      </c>
      <c r="AA182" s="7">
        <v>125000</v>
      </c>
      <c r="AB182" s="7">
        <v>0</v>
      </c>
      <c r="AC182" s="7">
        <v>0</v>
      </c>
      <c r="AD182" s="7">
        <v>0</v>
      </c>
      <c r="AE182" s="7">
        <v>0</v>
      </c>
      <c r="AF182" s="8">
        <f t="shared" si="3"/>
        <v>1</v>
      </c>
      <c r="AG182" s="7">
        <v>0</v>
      </c>
    </row>
    <row r="183" spans="1:33" ht="45" customHeight="1" outlineLevel="2">
      <c r="A183" s="5" t="s">
        <v>175</v>
      </c>
      <c r="B183" s="6" t="s">
        <v>290</v>
      </c>
      <c r="C183" s="6"/>
      <c r="D183" s="6"/>
      <c r="E183" s="6"/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223173</v>
      </c>
      <c r="P183" s="7">
        <v>0</v>
      </c>
      <c r="Q183" s="7">
        <v>0</v>
      </c>
      <c r="R183" s="7">
        <v>0</v>
      </c>
      <c r="S183" s="7">
        <v>0</v>
      </c>
      <c r="T183" s="7">
        <v>197023.01</v>
      </c>
      <c r="U183" s="7">
        <v>197023.01</v>
      </c>
      <c r="V183" s="7">
        <v>0</v>
      </c>
      <c r="W183" s="7">
        <v>0</v>
      </c>
      <c r="X183" s="7">
        <v>0</v>
      </c>
      <c r="Y183" s="7">
        <v>0</v>
      </c>
      <c r="Z183" s="7">
        <v>197023.01</v>
      </c>
      <c r="AA183" s="7">
        <v>197023.01</v>
      </c>
      <c r="AB183" s="7">
        <v>0</v>
      </c>
      <c r="AC183" s="7">
        <v>0</v>
      </c>
      <c r="AD183" s="7">
        <v>0</v>
      </c>
      <c r="AE183" s="7">
        <v>0</v>
      </c>
      <c r="AF183" s="8">
        <f t="shared" si="3"/>
        <v>0.8828263723658328</v>
      </c>
      <c r="AG183" s="7">
        <v>0</v>
      </c>
    </row>
    <row r="184" spans="1:33" ht="30" customHeight="1" outlineLevel="2">
      <c r="A184" s="5" t="s">
        <v>291</v>
      </c>
      <c r="B184" s="6" t="s">
        <v>292</v>
      </c>
      <c r="C184" s="6"/>
      <c r="D184" s="6"/>
      <c r="E184" s="6"/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8" t="e">
        <f t="shared" si="3"/>
        <v>#DIV/0!</v>
      </c>
      <c r="AG184" s="7">
        <v>0</v>
      </c>
    </row>
    <row r="185" spans="1:33" ht="90" customHeight="1">
      <c r="A185" s="5" t="s">
        <v>293</v>
      </c>
      <c r="B185" s="6" t="s">
        <v>294</v>
      </c>
      <c r="C185" s="6"/>
      <c r="D185" s="6"/>
      <c r="E185" s="6"/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317170</v>
      </c>
      <c r="P185" s="7">
        <v>0</v>
      </c>
      <c r="Q185" s="7">
        <v>0</v>
      </c>
      <c r="R185" s="7">
        <v>0</v>
      </c>
      <c r="S185" s="7">
        <v>0</v>
      </c>
      <c r="T185" s="7">
        <v>20400</v>
      </c>
      <c r="U185" s="7">
        <v>20400</v>
      </c>
      <c r="V185" s="7">
        <v>0</v>
      </c>
      <c r="W185" s="7">
        <v>0</v>
      </c>
      <c r="X185" s="7">
        <v>0</v>
      </c>
      <c r="Y185" s="7">
        <v>0</v>
      </c>
      <c r="Z185" s="7">
        <v>20400</v>
      </c>
      <c r="AA185" s="7">
        <v>20400</v>
      </c>
      <c r="AB185" s="7">
        <v>0</v>
      </c>
      <c r="AC185" s="7">
        <v>0</v>
      </c>
      <c r="AD185" s="7">
        <v>0</v>
      </c>
      <c r="AE185" s="7">
        <v>0</v>
      </c>
      <c r="AF185" s="8">
        <f t="shared" si="3"/>
        <v>0.06431881956048807</v>
      </c>
      <c r="AG185" s="7">
        <v>0</v>
      </c>
    </row>
    <row r="186" spans="1:33" ht="90" customHeight="1" outlineLevel="1">
      <c r="A186" s="5" t="s">
        <v>295</v>
      </c>
      <c r="B186" s="6" t="s">
        <v>294</v>
      </c>
      <c r="C186" s="6"/>
      <c r="D186" s="6"/>
      <c r="E186" s="6"/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317170</v>
      </c>
      <c r="P186" s="7">
        <v>0</v>
      </c>
      <c r="Q186" s="7">
        <v>0</v>
      </c>
      <c r="R186" s="7">
        <v>0</v>
      </c>
      <c r="S186" s="7">
        <v>0</v>
      </c>
      <c r="T186" s="7">
        <v>20400</v>
      </c>
      <c r="U186" s="7">
        <v>20400</v>
      </c>
      <c r="V186" s="7">
        <v>0</v>
      </c>
      <c r="W186" s="7">
        <v>0</v>
      </c>
      <c r="X186" s="7">
        <v>0</v>
      </c>
      <c r="Y186" s="7">
        <v>0</v>
      </c>
      <c r="Z186" s="7">
        <v>20400</v>
      </c>
      <c r="AA186" s="7">
        <v>20400</v>
      </c>
      <c r="AB186" s="7">
        <v>0</v>
      </c>
      <c r="AC186" s="7">
        <v>0</v>
      </c>
      <c r="AD186" s="7">
        <v>0</v>
      </c>
      <c r="AE186" s="7">
        <v>0</v>
      </c>
      <c r="AF186" s="8">
        <f t="shared" si="3"/>
        <v>0.06431881956048807</v>
      </c>
      <c r="AG186" s="7">
        <v>0</v>
      </c>
    </row>
    <row r="187" spans="1:33" ht="45" customHeight="1" outlineLevel="2">
      <c r="A187" s="5" t="s">
        <v>296</v>
      </c>
      <c r="B187" s="6" t="s">
        <v>297</v>
      </c>
      <c r="C187" s="6"/>
      <c r="D187" s="6"/>
      <c r="E187" s="6"/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317170</v>
      </c>
      <c r="P187" s="7">
        <v>0</v>
      </c>
      <c r="Q187" s="7">
        <v>0</v>
      </c>
      <c r="R187" s="7">
        <v>0</v>
      </c>
      <c r="S187" s="7">
        <v>0</v>
      </c>
      <c r="T187" s="7">
        <v>20400</v>
      </c>
      <c r="U187" s="7">
        <v>20400</v>
      </c>
      <c r="V187" s="7">
        <v>0</v>
      </c>
      <c r="W187" s="7">
        <v>0</v>
      </c>
      <c r="X187" s="7">
        <v>0</v>
      </c>
      <c r="Y187" s="7">
        <v>0</v>
      </c>
      <c r="Z187" s="7">
        <v>20400</v>
      </c>
      <c r="AA187" s="7">
        <v>20400</v>
      </c>
      <c r="AB187" s="7">
        <v>0</v>
      </c>
      <c r="AC187" s="7">
        <v>0</v>
      </c>
      <c r="AD187" s="7">
        <v>0</v>
      </c>
      <c r="AE187" s="7">
        <v>0</v>
      </c>
      <c r="AF187" s="8">
        <f t="shared" si="3"/>
        <v>0.06431881956048807</v>
      </c>
      <c r="AG187" s="7">
        <v>0</v>
      </c>
    </row>
    <row r="188" spans="1:33" ht="75" customHeight="1">
      <c r="A188" s="5" t="s">
        <v>298</v>
      </c>
      <c r="B188" s="6" t="s">
        <v>299</v>
      </c>
      <c r="C188" s="6"/>
      <c r="D188" s="6"/>
      <c r="E188" s="6"/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369750</v>
      </c>
      <c r="P188" s="7">
        <v>0</v>
      </c>
      <c r="Q188" s="7">
        <v>0</v>
      </c>
      <c r="R188" s="7">
        <v>0</v>
      </c>
      <c r="S188" s="7">
        <v>0</v>
      </c>
      <c r="T188" s="7">
        <v>274444.02</v>
      </c>
      <c r="U188" s="7">
        <v>274444.02</v>
      </c>
      <c r="V188" s="7">
        <v>0</v>
      </c>
      <c r="W188" s="7">
        <v>0</v>
      </c>
      <c r="X188" s="7">
        <v>0</v>
      </c>
      <c r="Y188" s="7">
        <v>0</v>
      </c>
      <c r="Z188" s="7">
        <v>274444.02</v>
      </c>
      <c r="AA188" s="7">
        <v>274444.02</v>
      </c>
      <c r="AB188" s="7">
        <v>0</v>
      </c>
      <c r="AC188" s="7">
        <v>0</v>
      </c>
      <c r="AD188" s="7">
        <v>0</v>
      </c>
      <c r="AE188" s="7">
        <v>0</v>
      </c>
      <c r="AF188" s="8">
        <f t="shared" si="3"/>
        <v>0.7422421095334686</v>
      </c>
      <c r="AG188" s="7">
        <v>0</v>
      </c>
    </row>
    <row r="189" spans="1:33" ht="75" customHeight="1" outlineLevel="1">
      <c r="A189" s="5" t="s">
        <v>300</v>
      </c>
      <c r="B189" s="6" t="s">
        <v>299</v>
      </c>
      <c r="C189" s="6"/>
      <c r="D189" s="6"/>
      <c r="E189" s="6"/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369750</v>
      </c>
      <c r="P189" s="7">
        <v>0</v>
      </c>
      <c r="Q189" s="7">
        <v>0</v>
      </c>
      <c r="R189" s="7">
        <v>0</v>
      </c>
      <c r="S189" s="7">
        <v>0</v>
      </c>
      <c r="T189" s="7">
        <v>274444.02</v>
      </c>
      <c r="U189" s="7">
        <v>274444.02</v>
      </c>
      <c r="V189" s="7">
        <v>0</v>
      </c>
      <c r="W189" s="7">
        <v>0</v>
      </c>
      <c r="X189" s="7">
        <v>0</v>
      </c>
      <c r="Y189" s="7">
        <v>0</v>
      </c>
      <c r="Z189" s="7">
        <v>274444.02</v>
      </c>
      <c r="AA189" s="7">
        <v>274444.02</v>
      </c>
      <c r="AB189" s="7">
        <v>0</v>
      </c>
      <c r="AC189" s="7">
        <v>0</v>
      </c>
      <c r="AD189" s="7">
        <v>0</v>
      </c>
      <c r="AE189" s="7">
        <v>0</v>
      </c>
      <c r="AF189" s="8">
        <f t="shared" si="3"/>
        <v>0.7422421095334686</v>
      </c>
      <c r="AG189" s="7">
        <v>0</v>
      </c>
    </row>
    <row r="190" spans="1:33" ht="45" customHeight="1" outlineLevel="2">
      <c r="A190" s="5" t="s">
        <v>301</v>
      </c>
      <c r="B190" s="6" t="s">
        <v>302</v>
      </c>
      <c r="C190" s="6"/>
      <c r="D190" s="6"/>
      <c r="E190" s="6"/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369750</v>
      </c>
      <c r="P190" s="7">
        <v>0</v>
      </c>
      <c r="Q190" s="7">
        <v>0</v>
      </c>
      <c r="R190" s="7">
        <v>0</v>
      </c>
      <c r="S190" s="7">
        <v>0</v>
      </c>
      <c r="T190" s="7">
        <v>274444.02</v>
      </c>
      <c r="U190" s="7">
        <v>274444.02</v>
      </c>
      <c r="V190" s="7">
        <v>0</v>
      </c>
      <c r="W190" s="7">
        <v>0</v>
      </c>
      <c r="X190" s="7">
        <v>0</v>
      </c>
      <c r="Y190" s="7">
        <v>0</v>
      </c>
      <c r="Z190" s="7">
        <v>274444.02</v>
      </c>
      <c r="AA190" s="7">
        <v>274444.02</v>
      </c>
      <c r="AB190" s="7">
        <v>0</v>
      </c>
      <c r="AC190" s="7">
        <v>0</v>
      </c>
      <c r="AD190" s="7">
        <v>0</v>
      </c>
      <c r="AE190" s="7">
        <v>0</v>
      </c>
      <c r="AF190" s="8">
        <f t="shared" si="3"/>
        <v>0.7422421095334686</v>
      </c>
      <c r="AG190" s="7">
        <v>0</v>
      </c>
    </row>
    <row r="191" spans="1:33" ht="60" customHeight="1">
      <c r="A191" s="5" t="s">
        <v>303</v>
      </c>
      <c r="B191" s="6" t="s">
        <v>304</v>
      </c>
      <c r="C191" s="6"/>
      <c r="D191" s="6"/>
      <c r="E191" s="6"/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112680100</v>
      </c>
      <c r="P191" s="7">
        <v>0</v>
      </c>
      <c r="Q191" s="7">
        <v>0</v>
      </c>
      <c r="R191" s="7">
        <v>0</v>
      </c>
      <c r="S191" s="7">
        <v>0</v>
      </c>
      <c r="T191" s="7">
        <v>96636700</v>
      </c>
      <c r="U191" s="7">
        <v>96636700</v>
      </c>
      <c r="V191" s="7">
        <v>0</v>
      </c>
      <c r="W191" s="7">
        <v>0</v>
      </c>
      <c r="X191" s="7">
        <v>0</v>
      </c>
      <c r="Y191" s="7">
        <v>0</v>
      </c>
      <c r="Z191" s="7">
        <v>87987081.1</v>
      </c>
      <c r="AA191" s="7">
        <v>87987081.1</v>
      </c>
      <c r="AB191" s="7">
        <v>0</v>
      </c>
      <c r="AC191" s="7">
        <v>0</v>
      </c>
      <c r="AD191" s="7">
        <v>0</v>
      </c>
      <c r="AE191" s="7">
        <v>0</v>
      </c>
      <c r="AF191" s="8">
        <f t="shared" si="3"/>
        <v>0.7808573217453658</v>
      </c>
      <c r="AG191" s="7">
        <v>0</v>
      </c>
    </row>
    <row r="192" spans="1:33" ht="60" customHeight="1" outlineLevel="1">
      <c r="A192" s="5" t="s">
        <v>305</v>
      </c>
      <c r="B192" s="6" t="s">
        <v>304</v>
      </c>
      <c r="C192" s="6"/>
      <c r="D192" s="6"/>
      <c r="E192" s="6"/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112680100</v>
      </c>
      <c r="P192" s="7">
        <v>0</v>
      </c>
      <c r="Q192" s="7">
        <v>0</v>
      </c>
      <c r="R192" s="7">
        <v>0</v>
      </c>
      <c r="S192" s="7">
        <v>0</v>
      </c>
      <c r="T192" s="7">
        <v>96636700</v>
      </c>
      <c r="U192" s="7">
        <v>96636700</v>
      </c>
      <c r="V192" s="7">
        <v>0</v>
      </c>
      <c r="W192" s="7">
        <v>0</v>
      </c>
      <c r="X192" s="7">
        <v>0</v>
      </c>
      <c r="Y192" s="7">
        <v>0</v>
      </c>
      <c r="Z192" s="7">
        <v>87987081.1</v>
      </c>
      <c r="AA192" s="7">
        <v>87987081.1</v>
      </c>
      <c r="AB192" s="7">
        <v>0</v>
      </c>
      <c r="AC192" s="7">
        <v>0</v>
      </c>
      <c r="AD192" s="7">
        <v>0</v>
      </c>
      <c r="AE192" s="7">
        <v>0</v>
      </c>
      <c r="AF192" s="8">
        <f t="shared" si="3"/>
        <v>0.7808573217453658</v>
      </c>
      <c r="AG192" s="7">
        <v>0</v>
      </c>
    </row>
    <row r="193" spans="1:33" ht="30" customHeight="1" outlineLevel="2">
      <c r="A193" s="5" t="s">
        <v>306</v>
      </c>
      <c r="B193" s="6" t="s">
        <v>307</v>
      </c>
      <c r="C193" s="6"/>
      <c r="D193" s="6"/>
      <c r="E193" s="6"/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33812600</v>
      </c>
      <c r="P193" s="7">
        <v>0</v>
      </c>
      <c r="Q193" s="7">
        <v>0</v>
      </c>
      <c r="R193" s="7">
        <v>0</v>
      </c>
      <c r="S193" s="7">
        <v>0</v>
      </c>
      <c r="T193" s="7">
        <v>20739000</v>
      </c>
      <c r="U193" s="7">
        <v>20739000</v>
      </c>
      <c r="V193" s="7">
        <v>0</v>
      </c>
      <c r="W193" s="7">
        <v>0</v>
      </c>
      <c r="X193" s="7">
        <v>0</v>
      </c>
      <c r="Y193" s="7">
        <v>0</v>
      </c>
      <c r="Z193" s="7">
        <v>18362052.21</v>
      </c>
      <c r="AA193" s="7">
        <v>18362052.21</v>
      </c>
      <c r="AB193" s="7">
        <v>0</v>
      </c>
      <c r="AC193" s="7">
        <v>0</v>
      </c>
      <c r="AD193" s="7">
        <v>0</v>
      </c>
      <c r="AE193" s="7">
        <v>0</v>
      </c>
      <c r="AF193" s="8">
        <f t="shared" si="3"/>
        <v>0.5430535424664179</v>
      </c>
      <c r="AG193" s="7">
        <v>0</v>
      </c>
    </row>
    <row r="194" spans="1:33" ht="120" customHeight="1" outlineLevel="2">
      <c r="A194" s="5" t="s">
        <v>308</v>
      </c>
      <c r="B194" s="6" t="s">
        <v>309</v>
      </c>
      <c r="C194" s="6"/>
      <c r="D194" s="6"/>
      <c r="E194" s="6"/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1950000</v>
      </c>
      <c r="P194" s="7">
        <v>0</v>
      </c>
      <c r="Q194" s="7">
        <v>0</v>
      </c>
      <c r="R194" s="7">
        <v>0</v>
      </c>
      <c r="S194" s="7">
        <v>0</v>
      </c>
      <c r="T194" s="7">
        <v>1590000</v>
      </c>
      <c r="U194" s="7">
        <v>1590000</v>
      </c>
      <c r="V194" s="7">
        <v>0</v>
      </c>
      <c r="W194" s="7">
        <v>0</v>
      </c>
      <c r="X194" s="7">
        <v>0</v>
      </c>
      <c r="Y194" s="7">
        <v>0</v>
      </c>
      <c r="Z194" s="7">
        <v>1565221.35</v>
      </c>
      <c r="AA194" s="7">
        <v>1565221.35</v>
      </c>
      <c r="AB194" s="7">
        <v>0</v>
      </c>
      <c r="AC194" s="7">
        <v>0</v>
      </c>
      <c r="AD194" s="7">
        <v>0</v>
      </c>
      <c r="AE194" s="7">
        <v>0</v>
      </c>
      <c r="AF194" s="8">
        <f t="shared" si="3"/>
        <v>0.8026776153846155</v>
      </c>
      <c r="AG194" s="7">
        <v>0</v>
      </c>
    </row>
    <row r="195" spans="1:33" ht="105" customHeight="1" outlineLevel="2">
      <c r="A195" s="5" t="s">
        <v>310</v>
      </c>
      <c r="B195" s="6" t="s">
        <v>311</v>
      </c>
      <c r="C195" s="6"/>
      <c r="D195" s="6"/>
      <c r="E195" s="6"/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348300</v>
      </c>
      <c r="P195" s="7">
        <v>0</v>
      </c>
      <c r="Q195" s="7">
        <v>0</v>
      </c>
      <c r="R195" s="7">
        <v>0</v>
      </c>
      <c r="S195" s="7">
        <v>0</v>
      </c>
      <c r="T195" s="7">
        <v>330000</v>
      </c>
      <c r="U195" s="7">
        <v>330000</v>
      </c>
      <c r="V195" s="7">
        <v>0</v>
      </c>
      <c r="W195" s="7">
        <v>0</v>
      </c>
      <c r="X195" s="7">
        <v>0</v>
      </c>
      <c r="Y195" s="7">
        <v>0</v>
      </c>
      <c r="Z195" s="7">
        <v>316636.8</v>
      </c>
      <c r="AA195" s="7">
        <v>316636.8</v>
      </c>
      <c r="AB195" s="7">
        <v>0</v>
      </c>
      <c r="AC195" s="7">
        <v>0</v>
      </c>
      <c r="AD195" s="7">
        <v>0</v>
      </c>
      <c r="AE195" s="7">
        <v>0</v>
      </c>
      <c r="AF195" s="8">
        <f t="shared" si="3"/>
        <v>0.9090921619293711</v>
      </c>
      <c r="AG195" s="7">
        <v>0</v>
      </c>
    </row>
    <row r="196" spans="1:33" ht="120" customHeight="1" outlineLevel="2">
      <c r="A196" s="5" t="s">
        <v>312</v>
      </c>
      <c r="B196" s="6" t="s">
        <v>313</v>
      </c>
      <c r="C196" s="6"/>
      <c r="D196" s="6"/>
      <c r="E196" s="6"/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4212700</v>
      </c>
      <c r="P196" s="7">
        <v>0</v>
      </c>
      <c r="Q196" s="7">
        <v>0</v>
      </c>
      <c r="R196" s="7">
        <v>0</v>
      </c>
      <c r="S196" s="7">
        <v>0</v>
      </c>
      <c r="T196" s="7">
        <v>3973200</v>
      </c>
      <c r="U196" s="7">
        <v>3973200</v>
      </c>
      <c r="V196" s="7">
        <v>0</v>
      </c>
      <c r="W196" s="7">
        <v>0</v>
      </c>
      <c r="X196" s="7">
        <v>0</v>
      </c>
      <c r="Y196" s="7">
        <v>0</v>
      </c>
      <c r="Z196" s="7">
        <v>3911764.26</v>
      </c>
      <c r="AA196" s="7">
        <v>3911764.26</v>
      </c>
      <c r="AB196" s="7">
        <v>0</v>
      </c>
      <c r="AC196" s="7">
        <v>0</v>
      </c>
      <c r="AD196" s="7">
        <v>0</v>
      </c>
      <c r="AE196" s="7">
        <v>0</v>
      </c>
      <c r="AF196" s="8">
        <f t="shared" si="3"/>
        <v>0.9285646402544686</v>
      </c>
      <c r="AG196" s="7">
        <v>0</v>
      </c>
    </row>
    <row r="197" spans="1:33" ht="75" customHeight="1" outlineLevel="2">
      <c r="A197" s="5" t="s">
        <v>314</v>
      </c>
      <c r="B197" s="6" t="s">
        <v>315</v>
      </c>
      <c r="C197" s="6"/>
      <c r="D197" s="6"/>
      <c r="E197" s="6"/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21846000</v>
      </c>
      <c r="P197" s="7">
        <v>0</v>
      </c>
      <c r="Q197" s="7">
        <v>0</v>
      </c>
      <c r="R197" s="7">
        <v>0</v>
      </c>
      <c r="S197" s="7">
        <v>0</v>
      </c>
      <c r="T197" s="7">
        <v>21845000</v>
      </c>
      <c r="U197" s="7">
        <v>21845000</v>
      </c>
      <c r="V197" s="7">
        <v>0</v>
      </c>
      <c r="W197" s="7">
        <v>0</v>
      </c>
      <c r="X197" s="7">
        <v>0</v>
      </c>
      <c r="Y197" s="7">
        <v>0</v>
      </c>
      <c r="Z197" s="7">
        <v>19653724.48</v>
      </c>
      <c r="AA197" s="7">
        <v>19653724.48</v>
      </c>
      <c r="AB197" s="7">
        <v>0</v>
      </c>
      <c r="AC197" s="7">
        <v>0</v>
      </c>
      <c r="AD197" s="7">
        <v>0</v>
      </c>
      <c r="AE197" s="7">
        <v>0</v>
      </c>
      <c r="AF197" s="8">
        <f t="shared" si="3"/>
        <v>0.8996486533003754</v>
      </c>
      <c r="AG197" s="7">
        <v>0</v>
      </c>
    </row>
    <row r="198" spans="1:33" ht="90" customHeight="1" outlineLevel="2">
      <c r="A198" s="5" t="s">
        <v>316</v>
      </c>
      <c r="B198" s="6" t="s">
        <v>317</v>
      </c>
      <c r="C198" s="6"/>
      <c r="D198" s="6"/>
      <c r="E198" s="6"/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1030400</v>
      </c>
      <c r="P198" s="7">
        <v>0</v>
      </c>
      <c r="Q198" s="7">
        <v>0</v>
      </c>
      <c r="R198" s="7">
        <v>0</v>
      </c>
      <c r="S198" s="7">
        <v>0</v>
      </c>
      <c r="T198" s="7">
        <v>1000000</v>
      </c>
      <c r="U198" s="7">
        <v>1000000</v>
      </c>
      <c r="V198" s="7">
        <v>0</v>
      </c>
      <c r="W198" s="7">
        <v>0</v>
      </c>
      <c r="X198" s="7">
        <v>0</v>
      </c>
      <c r="Y198" s="7">
        <v>0</v>
      </c>
      <c r="Z198" s="7">
        <v>708878.56</v>
      </c>
      <c r="AA198" s="7">
        <v>708878.56</v>
      </c>
      <c r="AB198" s="7">
        <v>0</v>
      </c>
      <c r="AC198" s="7">
        <v>0</v>
      </c>
      <c r="AD198" s="7">
        <v>0</v>
      </c>
      <c r="AE198" s="7">
        <v>0</v>
      </c>
      <c r="AF198" s="8">
        <f t="shared" si="3"/>
        <v>0.6879644409937888</v>
      </c>
      <c r="AG198" s="7">
        <v>0</v>
      </c>
    </row>
    <row r="199" spans="1:33" ht="105" customHeight="1" outlineLevel="2">
      <c r="A199" s="5" t="s">
        <v>318</v>
      </c>
      <c r="B199" s="6" t="s">
        <v>319</v>
      </c>
      <c r="C199" s="6"/>
      <c r="D199" s="6"/>
      <c r="E199" s="6"/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4592500</v>
      </c>
      <c r="P199" s="7">
        <v>0</v>
      </c>
      <c r="Q199" s="7">
        <v>0</v>
      </c>
      <c r="R199" s="7">
        <v>0</v>
      </c>
      <c r="S199" s="7">
        <v>0</v>
      </c>
      <c r="T199" s="7">
        <v>3560000</v>
      </c>
      <c r="U199" s="7">
        <v>3560000</v>
      </c>
      <c r="V199" s="7">
        <v>0</v>
      </c>
      <c r="W199" s="7">
        <v>0</v>
      </c>
      <c r="X199" s="7">
        <v>0</v>
      </c>
      <c r="Y199" s="7">
        <v>0</v>
      </c>
      <c r="Z199" s="7">
        <v>3559427.74</v>
      </c>
      <c r="AA199" s="7">
        <v>3559427.74</v>
      </c>
      <c r="AB199" s="7">
        <v>0</v>
      </c>
      <c r="AC199" s="7">
        <v>0</v>
      </c>
      <c r="AD199" s="7">
        <v>0</v>
      </c>
      <c r="AE199" s="7">
        <v>0</v>
      </c>
      <c r="AF199" s="8">
        <f aca="true" t="shared" si="4" ref="AF199:AF214">Z199/O199*100%</f>
        <v>0.7750523113772455</v>
      </c>
      <c r="AG199" s="7">
        <v>0</v>
      </c>
    </row>
    <row r="200" spans="1:33" ht="30" customHeight="1" outlineLevel="2">
      <c r="A200" s="5" t="s">
        <v>320</v>
      </c>
      <c r="B200" s="6" t="s">
        <v>321</v>
      </c>
      <c r="C200" s="6"/>
      <c r="D200" s="6"/>
      <c r="E200" s="6"/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30300000</v>
      </c>
      <c r="P200" s="7">
        <v>0</v>
      </c>
      <c r="Q200" s="7">
        <v>0</v>
      </c>
      <c r="R200" s="7">
        <v>0</v>
      </c>
      <c r="S200" s="7">
        <v>0</v>
      </c>
      <c r="T200" s="7">
        <v>30300000</v>
      </c>
      <c r="U200" s="7">
        <v>30300000</v>
      </c>
      <c r="V200" s="7">
        <v>0</v>
      </c>
      <c r="W200" s="7">
        <v>0</v>
      </c>
      <c r="X200" s="7">
        <v>0</v>
      </c>
      <c r="Y200" s="7">
        <v>0</v>
      </c>
      <c r="Z200" s="7">
        <v>27316066.45</v>
      </c>
      <c r="AA200" s="7">
        <v>27316066.45</v>
      </c>
      <c r="AB200" s="7">
        <v>0</v>
      </c>
      <c r="AC200" s="7">
        <v>0</v>
      </c>
      <c r="AD200" s="7">
        <v>0</v>
      </c>
      <c r="AE200" s="7">
        <v>0</v>
      </c>
      <c r="AF200" s="8">
        <f t="shared" si="4"/>
        <v>0.9015203448844884</v>
      </c>
      <c r="AG200" s="7">
        <v>0</v>
      </c>
    </row>
    <row r="201" spans="1:33" ht="30" customHeight="1" outlineLevel="2">
      <c r="A201" s="5" t="s">
        <v>322</v>
      </c>
      <c r="B201" s="6" t="s">
        <v>323</v>
      </c>
      <c r="C201" s="6"/>
      <c r="D201" s="6"/>
      <c r="E201" s="6"/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547000</v>
      </c>
      <c r="P201" s="7">
        <v>0</v>
      </c>
      <c r="Q201" s="7">
        <v>0</v>
      </c>
      <c r="R201" s="7">
        <v>0</v>
      </c>
      <c r="S201" s="7">
        <v>0</v>
      </c>
      <c r="T201" s="7">
        <v>494000</v>
      </c>
      <c r="U201" s="7">
        <v>494000</v>
      </c>
      <c r="V201" s="7">
        <v>0</v>
      </c>
      <c r="W201" s="7">
        <v>0</v>
      </c>
      <c r="X201" s="7">
        <v>0</v>
      </c>
      <c r="Y201" s="7">
        <v>0</v>
      </c>
      <c r="Z201" s="7">
        <v>440820.79</v>
      </c>
      <c r="AA201" s="7">
        <v>440820.79</v>
      </c>
      <c r="AB201" s="7">
        <v>0</v>
      </c>
      <c r="AC201" s="7">
        <v>0</v>
      </c>
      <c r="AD201" s="7">
        <v>0</v>
      </c>
      <c r="AE201" s="7">
        <v>0</v>
      </c>
      <c r="AF201" s="8">
        <f t="shared" si="4"/>
        <v>0.8058880987202924</v>
      </c>
      <c r="AG201" s="7">
        <v>0</v>
      </c>
    </row>
    <row r="202" spans="1:33" ht="60" customHeight="1" outlineLevel="2">
      <c r="A202" s="5" t="s">
        <v>324</v>
      </c>
      <c r="B202" s="6" t="s">
        <v>325</v>
      </c>
      <c r="C202" s="6"/>
      <c r="D202" s="6"/>
      <c r="E202" s="6"/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538000</v>
      </c>
      <c r="P202" s="7">
        <v>0</v>
      </c>
      <c r="Q202" s="7">
        <v>0</v>
      </c>
      <c r="R202" s="7">
        <v>0</v>
      </c>
      <c r="S202" s="7">
        <v>0</v>
      </c>
      <c r="T202" s="7">
        <v>538000</v>
      </c>
      <c r="U202" s="7">
        <v>538000</v>
      </c>
      <c r="V202" s="7">
        <v>0</v>
      </c>
      <c r="W202" s="7">
        <v>0</v>
      </c>
      <c r="X202" s="7">
        <v>0</v>
      </c>
      <c r="Y202" s="7">
        <v>0</v>
      </c>
      <c r="Z202" s="7">
        <v>471176.27</v>
      </c>
      <c r="AA202" s="7">
        <v>471176.27</v>
      </c>
      <c r="AB202" s="7">
        <v>0</v>
      </c>
      <c r="AC202" s="7">
        <v>0</v>
      </c>
      <c r="AD202" s="7">
        <v>0</v>
      </c>
      <c r="AE202" s="7">
        <v>0</v>
      </c>
      <c r="AF202" s="8">
        <f t="shared" si="4"/>
        <v>0.8757923234200744</v>
      </c>
      <c r="AG202" s="7">
        <v>0</v>
      </c>
    </row>
    <row r="203" spans="1:33" ht="105" customHeight="1" outlineLevel="2">
      <c r="A203" s="5" t="s">
        <v>326</v>
      </c>
      <c r="B203" s="6" t="s">
        <v>327</v>
      </c>
      <c r="C203" s="6"/>
      <c r="D203" s="6"/>
      <c r="E203" s="6"/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81100</v>
      </c>
      <c r="P203" s="7">
        <v>0</v>
      </c>
      <c r="Q203" s="7">
        <v>0</v>
      </c>
      <c r="R203" s="7">
        <v>0</v>
      </c>
      <c r="S203" s="7">
        <v>0</v>
      </c>
      <c r="T203" s="7">
        <v>80000</v>
      </c>
      <c r="U203" s="7">
        <v>80000</v>
      </c>
      <c r="V203" s="7">
        <v>0</v>
      </c>
      <c r="W203" s="7">
        <v>0</v>
      </c>
      <c r="X203" s="7">
        <v>0</v>
      </c>
      <c r="Y203" s="7">
        <v>0</v>
      </c>
      <c r="Z203" s="7">
        <v>80000</v>
      </c>
      <c r="AA203" s="7">
        <v>80000</v>
      </c>
      <c r="AB203" s="7">
        <v>0</v>
      </c>
      <c r="AC203" s="7">
        <v>0</v>
      </c>
      <c r="AD203" s="7">
        <v>0</v>
      </c>
      <c r="AE203" s="7">
        <v>0</v>
      </c>
      <c r="AF203" s="8">
        <f t="shared" si="4"/>
        <v>0.9864364981504316</v>
      </c>
      <c r="AG203" s="7">
        <v>0</v>
      </c>
    </row>
    <row r="204" spans="1:33" ht="105" customHeight="1" outlineLevel="2">
      <c r="A204" s="5" t="s">
        <v>328</v>
      </c>
      <c r="B204" s="6" t="s">
        <v>329</v>
      </c>
      <c r="C204" s="6"/>
      <c r="D204" s="6"/>
      <c r="E204" s="6"/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3913100</v>
      </c>
      <c r="P204" s="7">
        <v>0</v>
      </c>
      <c r="Q204" s="7">
        <v>0</v>
      </c>
      <c r="R204" s="7">
        <v>0</v>
      </c>
      <c r="S204" s="7">
        <v>0</v>
      </c>
      <c r="T204" s="7">
        <v>3537000</v>
      </c>
      <c r="U204" s="7">
        <v>3537000</v>
      </c>
      <c r="V204" s="7">
        <v>0</v>
      </c>
      <c r="W204" s="7">
        <v>0</v>
      </c>
      <c r="X204" s="7">
        <v>0</v>
      </c>
      <c r="Y204" s="7">
        <v>0</v>
      </c>
      <c r="Z204" s="7">
        <v>3284719.46</v>
      </c>
      <c r="AA204" s="7">
        <v>3284719.46</v>
      </c>
      <c r="AB204" s="7">
        <v>0</v>
      </c>
      <c r="AC204" s="7">
        <v>0</v>
      </c>
      <c r="AD204" s="7">
        <v>0</v>
      </c>
      <c r="AE204" s="7">
        <v>0</v>
      </c>
      <c r="AF204" s="8">
        <f t="shared" si="4"/>
        <v>0.8394161815440444</v>
      </c>
      <c r="AG204" s="7">
        <v>0</v>
      </c>
    </row>
    <row r="205" spans="1:33" ht="105" customHeight="1" outlineLevel="2">
      <c r="A205" s="5" t="s">
        <v>330</v>
      </c>
      <c r="B205" s="6" t="s">
        <v>331</v>
      </c>
      <c r="C205" s="6"/>
      <c r="D205" s="6"/>
      <c r="E205" s="6"/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800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8">
        <f t="shared" si="4"/>
        <v>0</v>
      </c>
      <c r="AG205" s="7">
        <v>0</v>
      </c>
    </row>
    <row r="206" spans="1:33" ht="15" customHeight="1" outlineLevel="2">
      <c r="A206" s="5" t="s">
        <v>332</v>
      </c>
      <c r="B206" s="6" t="s">
        <v>333</v>
      </c>
      <c r="C206" s="6"/>
      <c r="D206" s="6"/>
      <c r="E206" s="6"/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5155800</v>
      </c>
      <c r="P206" s="7">
        <v>0</v>
      </c>
      <c r="Q206" s="7">
        <v>0</v>
      </c>
      <c r="R206" s="7">
        <v>0</v>
      </c>
      <c r="S206" s="7">
        <v>0</v>
      </c>
      <c r="T206" s="7">
        <v>4575000</v>
      </c>
      <c r="U206" s="7">
        <v>4575000</v>
      </c>
      <c r="V206" s="7">
        <v>0</v>
      </c>
      <c r="W206" s="7">
        <v>0</v>
      </c>
      <c r="X206" s="7">
        <v>0</v>
      </c>
      <c r="Y206" s="7">
        <v>0</v>
      </c>
      <c r="Z206" s="7">
        <v>4507800</v>
      </c>
      <c r="AA206" s="7">
        <v>4507800</v>
      </c>
      <c r="AB206" s="7">
        <v>0</v>
      </c>
      <c r="AC206" s="7">
        <v>0</v>
      </c>
      <c r="AD206" s="7">
        <v>0</v>
      </c>
      <c r="AE206" s="7">
        <v>0</v>
      </c>
      <c r="AF206" s="8">
        <f t="shared" si="4"/>
        <v>0.8743163039683464</v>
      </c>
      <c r="AG206" s="7">
        <v>0</v>
      </c>
    </row>
    <row r="207" spans="1:33" ht="75" customHeight="1" outlineLevel="2">
      <c r="A207" s="5" t="s">
        <v>334</v>
      </c>
      <c r="B207" s="6" t="s">
        <v>335</v>
      </c>
      <c r="C207" s="6"/>
      <c r="D207" s="6"/>
      <c r="E207" s="6"/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215600</v>
      </c>
      <c r="P207" s="7">
        <v>0</v>
      </c>
      <c r="Q207" s="7">
        <v>0</v>
      </c>
      <c r="R207" s="7">
        <v>0</v>
      </c>
      <c r="S207" s="7">
        <v>0</v>
      </c>
      <c r="T207" s="7">
        <v>175000</v>
      </c>
      <c r="U207" s="7">
        <v>175000</v>
      </c>
      <c r="V207" s="7">
        <v>0</v>
      </c>
      <c r="W207" s="7">
        <v>0</v>
      </c>
      <c r="X207" s="7">
        <v>0</v>
      </c>
      <c r="Y207" s="7">
        <v>0</v>
      </c>
      <c r="Z207" s="7">
        <v>150000</v>
      </c>
      <c r="AA207" s="7">
        <v>150000</v>
      </c>
      <c r="AB207" s="7">
        <v>0</v>
      </c>
      <c r="AC207" s="7">
        <v>0</v>
      </c>
      <c r="AD207" s="7">
        <v>0</v>
      </c>
      <c r="AE207" s="7">
        <v>0</v>
      </c>
      <c r="AF207" s="8">
        <f t="shared" si="4"/>
        <v>0.6957328385899815</v>
      </c>
      <c r="AG207" s="7">
        <v>0</v>
      </c>
    </row>
    <row r="208" spans="1:33" ht="60" customHeight="1" outlineLevel="2">
      <c r="A208" s="5" t="s">
        <v>18</v>
      </c>
      <c r="B208" s="6" t="s">
        <v>336</v>
      </c>
      <c r="C208" s="6"/>
      <c r="D208" s="6"/>
      <c r="E208" s="6"/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4136200</v>
      </c>
      <c r="P208" s="7">
        <v>0</v>
      </c>
      <c r="Q208" s="7">
        <v>0</v>
      </c>
      <c r="R208" s="7">
        <v>0</v>
      </c>
      <c r="S208" s="7">
        <v>0</v>
      </c>
      <c r="T208" s="7">
        <v>3900500</v>
      </c>
      <c r="U208" s="7">
        <v>3900500</v>
      </c>
      <c r="V208" s="7">
        <v>0</v>
      </c>
      <c r="W208" s="7">
        <v>0</v>
      </c>
      <c r="X208" s="7">
        <v>0</v>
      </c>
      <c r="Y208" s="7">
        <v>0</v>
      </c>
      <c r="Z208" s="7">
        <v>3658792.73</v>
      </c>
      <c r="AA208" s="7">
        <v>3658792.73</v>
      </c>
      <c r="AB208" s="7">
        <v>0</v>
      </c>
      <c r="AC208" s="7">
        <v>0</v>
      </c>
      <c r="AD208" s="7">
        <v>0</v>
      </c>
      <c r="AE208" s="7">
        <v>0</v>
      </c>
      <c r="AF208" s="8">
        <f t="shared" si="4"/>
        <v>0.8845782916686814</v>
      </c>
      <c r="AG208" s="7">
        <v>0</v>
      </c>
    </row>
    <row r="209" spans="1:33" ht="75" customHeight="1">
      <c r="A209" s="5" t="s">
        <v>337</v>
      </c>
      <c r="B209" s="6" t="s">
        <v>338</v>
      </c>
      <c r="C209" s="6"/>
      <c r="D209" s="6"/>
      <c r="E209" s="6"/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263600</v>
      </c>
      <c r="P209" s="7">
        <v>0</v>
      </c>
      <c r="Q209" s="7">
        <v>0</v>
      </c>
      <c r="R209" s="7">
        <v>0</v>
      </c>
      <c r="S209" s="7">
        <v>0</v>
      </c>
      <c r="T209" s="7">
        <v>60000</v>
      </c>
      <c r="U209" s="7">
        <v>60000</v>
      </c>
      <c r="V209" s="7">
        <v>0</v>
      </c>
      <c r="W209" s="7">
        <v>0</v>
      </c>
      <c r="X209" s="7">
        <v>0</v>
      </c>
      <c r="Y209" s="7">
        <v>0</v>
      </c>
      <c r="Z209" s="7">
        <v>60000</v>
      </c>
      <c r="AA209" s="7">
        <v>60000</v>
      </c>
      <c r="AB209" s="7">
        <v>0</v>
      </c>
      <c r="AC209" s="7">
        <v>0</v>
      </c>
      <c r="AD209" s="7">
        <v>0</v>
      </c>
      <c r="AE209" s="7">
        <v>0</v>
      </c>
      <c r="AF209" s="8">
        <f t="shared" si="4"/>
        <v>0.2276176024279211</v>
      </c>
      <c r="AG209" s="7">
        <v>0</v>
      </c>
    </row>
    <row r="210" spans="1:33" ht="75" customHeight="1" outlineLevel="1">
      <c r="A210" s="5" t="s">
        <v>339</v>
      </c>
      <c r="B210" s="6" t="s">
        <v>338</v>
      </c>
      <c r="C210" s="6"/>
      <c r="D210" s="6"/>
      <c r="E210" s="6"/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263600</v>
      </c>
      <c r="P210" s="7">
        <v>0</v>
      </c>
      <c r="Q210" s="7">
        <v>0</v>
      </c>
      <c r="R210" s="7">
        <v>0</v>
      </c>
      <c r="S210" s="7">
        <v>0</v>
      </c>
      <c r="T210" s="7">
        <v>60000</v>
      </c>
      <c r="U210" s="7">
        <v>60000</v>
      </c>
      <c r="V210" s="7">
        <v>0</v>
      </c>
      <c r="W210" s="7">
        <v>0</v>
      </c>
      <c r="X210" s="7">
        <v>0</v>
      </c>
      <c r="Y210" s="7">
        <v>0</v>
      </c>
      <c r="Z210" s="7">
        <v>60000</v>
      </c>
      <c r="AA210" s="7">
        <v>60000</v>
      </c>
      <c r="AB210" s="7">
        <v>0</v>
      </c>
      <c r="AC210" s="7">
        <v>0</v>
      </c>
      <c r="AD210" s="7">
        <v>0</v>
      </c>
      <c r="AE210" s="7">
        <v>0</v>
      </c>
      <c r="AF210" s="8">
        <f t="shared" si="4"/>
        <v>0.2276176024279211</v>
      </c>
      <c r="AG210" s="7">
        <v>0</v>
      </c>
    </row>
    <row r="211" spans="1:33" ht="90" customHeight="1" outlineLevel="2">
      <c r="A211" s="5" t="s">
        <v>340</v>
      </c>
      <c r="B211" s="6" t="s">
        <v>341</v>
      </c>
      <c r="C211" s="6"/>
      <c r="D211" s="6"/>
      <c r="E211" s="6"/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163600</v>
      </c>
      <c r="P211" s="7">
        <v>0</v>
      </c>
      <c r="Q211" s="7">
        <v>0</v>
      </c>
      <c r="R211" s="7">
        <v>0</v>
      </c>
      <c r="S211" s="7">
        <v>0</v>
      </c>
      <c r="T211" s="7">
        <v>60000</v>
      </c>
      <c r="U211" s="7">
        <v>60000</v>
      </c>
      <c r="V211" s="7">
        <v>0</v>
      </c>
      <c r="W211" s="7">
        <v>0</v>
      </c>
      <c r="X211" s="7">
        <v>0</v>
      </c>
      <c r="Y211" s="7">
        <v>0</v>
      </c>
      <c r="Z211" s="7">
        <v>60000</v>
      </c>
      <c r="AA211" s="7">
        <v>60000</v>
      </c>
      <c r="AB211" s="7">
        <v>0</v>
      </c>
      <c r="AC211" s="7">
        <v>0</v>
      </c>
      <c r="AD211" s="7">
        <v>0</v>
      </c>
      <c r="AE211" s="7">
        <v>0</v>
      </c>
      <c r="AF211" s="8">
        <f t="shared" si="4"/>
        <v>0.36674816625916873</v>
      </c>
      <c r="AG211" s="7">
        <v>0</v>
      </c>
    </row>
    <row r="212" spans="1:33" ht="105" customHeight="1" outlineLevel="2">
      <c r="A212" s="5" t="s">
        <v>342</v>
      </c>
      <c r="B212" s="6" t="s">
        <v>343</v>
      </c>
      <c r="C212" s="6"/>
      <c r="D212" s="6"/>
      <c r="E212" s="6"/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8" t="e">
        <f t="shared" si="4"/>
        <v>#DIV/0!</v>
      </c>
      <c r="AG212" s="7">
        <v>0</v>
      </c>
    </row>
    <row r="213" spans="1:33" ht="90" customHeight="1" outlineLevel="2">
      <c r="A213" s="5" t="s">
        <v>344</v>
      </c>
      <c r="B213" s="6" t="s">
        <v>345</v>
      </c>
      <c r="C213" s="6"/>
      <c r="D213" s="6"/>
      <c r="E213" s="6"/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100000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8">
        <f t="shared" si="4"/>
        <v>0</v>
      </c>
      <c r="AG213" s="7">
        <v>0</v>
      </c>
    </row>
    <row r="214" spans="1:33" ht="12.75" customHeight="1">
      <c r="A214" s="55" t="s">
        <v>346</v>
      </c>
      <c r="B214" s="55"/>
      <c r="C214" s="55"/>
      <c r="D214" s="55"/>
      <c r="E214" s="55"/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491855115.32</v>
      </c>
      <c r="P214" s="9">
        <v>0</v>
      </c>
      <c r="Q214" s="9">
        <v>0</v>
      </c>
      <c r="R214" s="9">
        <v>0</v>
      </c>
      <c r="S214" s="9">
        <v>0</v>
      </c>
      <c r="T214" s="9">
        <v>444516297.78</v>
      </c>
      <c r="U214" s="9">
        <v>444516297.78</v>
      </c>
      <c r="V214" s="9">
        <v>0</v>
      </c>
      <c r="W214" s="9">
        <v>0</v>
      </c>
      <c r="X214" s="9">
        <v>0</v>
      </c>
      <c r="Y214" s="9">
        <v>0</v>
      </c>
      <c r="Z214" s="9">
        <v>428835798.21</v>
      </c>
      <c r="AA214" s="9">
        <v>428835798.21</v>
      </c>
      <c r="AB214" s="9">
        <v>0</v>
      </c>
      <c r="AC214" s="9">
        <v>0</v>
      </c>
      <c r="AD214" s="9">
        <v>0</v>
      </c>
      <c r="AE214" s="9">
        <v>0</v>
      </c>
      <c r="AF214" s="8">
        <f t="shared" si="4"/>
        <v>0.8718742264802923</v>
      </c>
      <c r="AG214" s="9">
        <v>0</v>
      </c>
    </row>
    <row r="215" spans="1:3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 t="s">
        <v>5</v>
      </c>
      <c r="V215" s="1"/>
      <c r="W215" s="1"/>
      <c r="X215" s="1"/>
      <c r="Y215" s="1"/>
      <c r="Z215" s="1"/>
      <c r="AA215" s="1" t="s">
        <v>5</v>
      </c>
      <c r="AB215" s="1"/>
      <c r="AC215" s="1"/>
      <c r="AD215" s="1"/>
      <c r="AE215" s="1"/>
      <c r="AF215" s="1"/>
      <c r="AG215" s="1"/>
    </row>
    <row r="216" spans="1:33" ht="1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10"/>
      <c r="AA216" s="10"/>
      <c r="AB216" s="10"/>
      <c r="AC216" s="10"/>
      <c r="AD216" s="10"/>
      <c r="AE216" s="10"/>
      <c r="AF216" s="10"/>
      <c r="AG216" s="10"/>
    </row>
  </sheetData>
  <sheetProtection/>
  <mergeCells count="36">
    <mergeCell ref="A3:AF3"/>
    <mergeCell ref="A4:AF4"/>
    <mergeCell ref="A1:G1"/>
    <mergeCell ref="U1:Y1"/>
    <mergeCell ref="AA1:AE1"/>
    <mergeCell ref="U2:Y2"/>
    <mergeCell ref="AA2:AE2"/>
    <mergeCell ref="A2:G2"/>
    <mergeCell ref="A5:AG5"/>
    <mergeCell ref="A6:A7"/>
    <mergeCell ref="B6:B7"/>
    <mergeCell ref="C6:C7"/>
    <mergeCell ref="D6:D7"/>
    <mergeCell ref="E6:E7"/>
    <mergeCell ref="F6:F7"/>
    <mergeCell ref="G6:G7"/>
    <mergeCell ref="P6:P7"/>
    <mergeCell ref="Q6:Q7"/>
    <mergeCell ref="Z6:Z7"/>
    <mergeCell ref="AA6:AE6"/>
    <mergeCell ref="H6:H7"/>
    <mergeCell ref="I6:I7"/>
    <mergeCell ref="J6:J7"/>
    <mergeCell ref="K6:K7"/>
    <mergeCell ref="L6:L7"/>
    <mergeCell ref="M6:M7"/>
    <mergeCell ref="A214:E214"/>
    <mergeCell ref="A216:Y216"/>
    <mergeCell ref="N6:N7"/>
    <mergeCell ref="O6:O7"/>
    <mergeCell ref="AF6:AF7"/>
    <mergeCell ref="AG6:AG7"/>
    <mergeCell ref="R6:R7"/>
    <mergeCell ref="S6:S7"/>
    <mergeCell ref="T6:T7"/>
    <mergeCell ref="U6:Y6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8"/>
  <sheetViews>
    <sheetView tabSelected="1" zoomScalePageLayoutView="0" workbookViewId="0" topLeftCell="A80">
      <selection activeCell="B92" sqref="B92:B94"/>
    </sheetView>
  </sheetViews>
  <sheetFormatPr defaultColWidth="9.140625" defaultRowHeight="15" outlineLevelRow="2"/>
  <cols>
    <col min="1" max="1" width="40.00390625" style="2" customWidth="1"/>
    <col min="2" max="2" width="11.28125" style="2" bestFit="1" customWidth="1"/>
    <col min="3" max="14" width="9.140625" style="2" hidden="1" customWidth="1"/>
    <col min="15" max="15" width="15.421875" style="2" bestFit="1" customWidth="1"/>
    <col min="16" max="19" width="9.140625" style="2" hidden="1" customWidth="1"/>
    <col min="20" max="20" width="15.421875" style="2" bestFit="1" customWidth="1"/>
    <col min="21" max="25" width="9.140625" style="2" hidden="1" customWidth="1"/>
    <col min="26" max="26" width="15.421875" style="2" bestFit="1" customWidth="1"/>
    <col min="27" max="31" width="9.140625" style="2" hidden="1" customWidth="1"/>
    <col min="32" max="32" width="11.7109375" style="2" customWidth="1"/>
    <col min="33" max="33" width="9.140625" style="2" hidden="1" customWidth="1"/>
    <col min="34" max="34" width="9.140625" style="2" customWidth="1"/>
    <col min="35" max="35" width="13.57421875" style="2" bestFit="1" customWidth="1"/>
    <col min="36" max="16384" width="9.140625" style="2" customWidth="1"/>
  </cols>
  <sheetData>
    <row r="1" spans="1:33" ht="3" customHeight="1">
      <c r="A1" s="61"/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2"/>
      <c r="V1" s="62"/>
      <c r="W1" s="62"/>
      <c r="X1" s="62"/>
      <c r="Y1" s="62"/>
      <c r="Z1" s="1"/>
      <c r="AA1" s="62"/>
      <c r="AB1" s="62"/>
      <c r="AC1" s="62"/>
      <c r="AD1" s="62"/>
      <c r="AE1" s="62"/>
      <c r="AF1" s="1"/>
      <c r="AG1" s="1"/>
    </row>
    <row r="2" spans="1:33" ht="22.5" customHeight="1">
      <c r="A2" s="61" t="s">
        <v>0</v>
      </c>
      <c r="B2" s="61"/>
      <c r="C2" s="61"/>
      <c r="D2" s="61"/>
      <c r="E2" s="61"/>
      <c r="F2" s="61"/>
      <c r="G2" s="6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2"/>
      <c r="V2" s="62"/>
      <c r="W2" s="62"/>
      <c r="X2" s="62"/>
      <c r="Y2" s="62"/>
      <c r="Z2" s="1"/>
      <c r="AA2" s="62"/>
      <c r="AB2" s="62"/>
      <c r="AC2" s="62"/>
      <c r="AD2" s="62"/>
      <c r="AE2" s="62"/>
      <c r="AF2" s="1"/>
      <c r="AG2" s="1"/>
    </row>
    <row r="3" spans="1:37" ht="22.5" customHeight="1">
      <c r="A3" s="59" t="s">
        <v>347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12"/>
      <c r="AH3" s="12"/>
      <c r="AI3" s="12"/>
      <c r="AJ3" s="12"/>
      <c r="AK3" s="12"/>
    </row>
    <row r="4" spans="1:33" ht="15.75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3"/>
    </row>
    <row r="5" spans="1:33" ht="12.7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26.25" customHeight="1">
      <c r="A6" s="57" t="s">
        <v>3</v>
      </c>
      <c r="B6" s="57" t="s">
        <v>4</v>
      </c>
      <c r="C6" s="57" t="s">
        <v>5</v>
      </c>
      <c r="D6" s="57" t="s">
        <v>5</v>
      </c>
      <c r="E6" s="57" t="s">
        <v>5</v>
      </c>
      <c r="F6" s="57" t="s">
        <v>5</v>
      </c>
      <c r="G6" s="57" t="s">
        <v>5</v>
      </c>
      <c r="H6" s="57" t="s">
        <v>5</v>
      </c>
      <c r="I6" s="57" t="s">
        <v>5</v>
      </c>
      <c r="J6" s="57" t="s">
        <v>5</v>
      </c>
      <c r="K6" s="57" t="s">
        <v>5</v>
      </c>
      <c r="L6" s="57" t="s">
        <v>5</v>
      </c>
      <c r="M6" s="57" t="s">
        <v>5</v>
      </c>
      <c r="N6" s="57" t="s">
        <v>5</v>
      </c>
      <c r="O6" s="57" t="s">
        <v>6</v>
      </c>
      <c r="P6" s="57" t="s">
        <v>5</v>
      </c>
      <c r="Q6" s="57" t="s">
        <v>5</v>
      </c>
      <c r="R6" s="57" t="s">
        <v>5</v>
      </c>
      <c r="S6" s="57" t="s">
        <v>5</v>
      </c>
      <c r="T6" s="57" t="s">
        <v>7</v>
      </c>
      <c r="U6" s="57" t="s">
        <v>5</v>
      </c>
      <c r="V6" s="57"/>
      <c r="W6" s="57"/>
      <c r="X6" s="57"/>
      <c r="Y6" s="57"/>
      <c r="Z6" s="57" t="s">
        <v>8</v>
      </c>
      <c r="AA6" s="57" t="s">
        <v>5</v>
      </c>
      <c r="AB6" s="57"/>
      <c r="AC6" s="57"/>
      <c r="AD6" s="57"/>
      <c r="AE6" s="57"/>
      <c r="AF6" s="57" t="s">
        <v>9</v>
      </c>
      <c r="AG6" s="57" t="s">
        <v>5</v>
      </c>
    </row>
    <row r="7" spans="1:33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4"/>
      <c r="V7" s="4" t="s">
        <v>10</v>
      </c>
      <c r="W7" s="4" t="s">
        <v>11</v>
      </c>
      <c r="X7" s="4" t="s">
        <v>12</v>
      </c>
      <c r="Y7" s="4" t="s">
        <v>13</v>
      </c>
      <c r="Z7" s="57"/>
      <c r="AA7" s="4"/>
      <c r="AB7" s="4" t="s">
        <v>10</v>
      </c>
      <c r="AC7" s="4" t="s">
        <v>11</v>
      </c>
      <c r="AD7" s="4" t="s">
        <v>12</v>
      </c>
      <c r="AE7" s="4" t="s">
        <v>13</v>
      </c>
      <c r="AF7" s="57"/>
      <c r="AG7" s="57"/>
    </row>
    <row r="8" spans="1:33" ht="65.25" customHeight="1">
      <c r="A8" s="5" t="s">
        <v>14</v>
      </c>
      <c r="B8" s="11" t="s">
        <v>15</v>
      </c>
      <c r="C8" s="6"/>
      <c r="D8" s="6"/>
      <c r="E8" s="6"/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26735200</v>
      </c>
      <c r="P8" s="7">
        <v>0</v>
      </c>
      <c r="Q8" s="7">
        <v>0</v>
      </c>
      <c r="R8" s="7">
        <v>0</v>
      </c>
      <c r="S8" s="7">
        <v>0</v>
      </c>
      <c r="T8" s="7">
        <v>24714658.63</v>
      </c>
      <c r="U8" s="7">
        <v>24714658.63</v>
      </c>
      <c r="V8" s="7">
        <v>0</v>
      </c>
      <c r="W8" s="7">
        <v>0</v>
      </c>
      <c r="X8" s="7">
        <v>0</v>
      </c>
      <c r="Y8" s="7">
        <v>0</v>
      </c>
      <c r="Z8" s="7">
        <v>24677494.56</v>
      </c>
      <c r="AA8" s="7">
        <v>24677494.56</v>
      </c>
      <c r="AB8" s="7">
        <v>0</v>
      </c>
      <c r="AC8" s="7">
        <v>0</v>
      </c>
      <c r="AD8" s="7">
        <v>0</v>
      </c>
      <c r="AE8" s="7">
        <v>0</v>
      </c>
      <c r="AF8" s="8">
        <f>Z8/O8*100%</f>
        <v>0.9230338490080493</v>
      </c>
      <c r="AG8" s="7">
        <v>0</v>
      </c>
    </row>
    <row r="9" spans="1:33" s="17" customFormat="1" ht="63" customHeight="1" outlineLevel="1">
      <c r="A9" s="13" t="s">
        <v>16</v>
      </c>
      <c r="B9" s="14" t="s">
        <v>17</v>
      </c>
      <c r="C9" s="14"/>
      <c r="D9" s="14"/>
      <c r="E9" s="14"/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6180700</v>
      </c>
      <c r="P9" s="15">
        <v>0</v>
      </c>
      <c r="Q9" s="15">
        <v>0</v>
      </c>
      <c r="R9" s="15">
        <v>0</v>
      </c>
      <c r="S9" s="15">
        <v>0</v>
      </c>
      <c r="T9" s="15">
        <v>5643758.63</v>
      </c>
      <c r="U9" s="15">
        <v>5643758.63</v>
      </c>
      <c r="V9" s="15">
        <v>0</v>
      </c>
      <c r="W9" s="15">
        <v>0</v>
      </c>
      <c r="X9" s="15">
        <v>0</v>
      </c>
      <c r="Y9" s="15">
        <v>0</v>
      </c>
      <c r="Z9" s="15">
        <v>5606594.56</v>
      </c>
      <c r="AA9" s="15">
        <v>5606594.56</v>
      </c>
      <c r="AB9" s="15">
        <v>0</v>
      </c>
      <c r="AC9" s="15">
        <v>0</v>
      </c>
      <c r="AD9" s="15">
        <v>0</v>
      </c>
      <c r="AE9" s="15">
        <v>0</v>
      </c>
      <c r="AF9" s="16">
        <f aca="true" t="shared" si="0" ref="AF9:AF39">Z9/O9*100%</f>
        <v>0.9071132007701392</v>
      </c>
      <c r="AG9" s="15">
        <v>0</v>
      </c>
    </row>
    <row r="10" spans="1:33" s="17" customFormat="1" ht="15" outlineLevel="1">
      <c r="A10" s="13"/>
      <c r="B10" s="18" t="s">
        <v>348</v>
      </c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35">
        <v>27400</v>
      </c>
      <c r="P10" s="35">
        <v>0</v>
      </c>
      <c r="Q10" s="35">
        <v>0</v>
      </c>
      <c r="R10" s="35">
        <v>0</v>
      </c>
      <c r="S10" s="35">
        <v>0</v>
      </c>
      <c r="T10" s="35">
        <v>27400</v>
      </c>
      <c r="U10" s="35">
        <v>27400</v>
      </c>
      <c r="V10" s="35">
        <v>0</v>
      </c>
      <c r="W10" s="35">
        <v>0</v>
      </c>
      <c r="X10" s="35">
        <v>0</v>
      </c>
      <c r="Y10" s="35">
        <v>0</v>
      </c>
      <c r="Z10" s="35">
        <v>27400</v>
      </c>
      <c r="AA10" s="35">
        <v>27400</v>
      </c>
      <c r="AB10" s="35">
        <v>0</v>
      </c>
      <c r="AC10" s="35">
        <v>0</v>
      </c>
      <c r="AD10" s="35">
        <v>0</v>
      </c>
      <c r="AE10" s="35">
        <v>0</v>
      </c>
      <c r="AF10" s="36">
        <f t="shared" si="0"/>
        <v>1</v>
      </c>
      <c r="AG10" s="15"/>
    </row>
    <row r="11" spans="1:33" s="17" customFormat="1" ht="15" outlineLevel="1">
      <c r="A11" s="13"/>
      <c r="B11" s="19" t="s">
        <v>349</v>
      </c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33">
        <v>6153300</v>
      </c>
      <c r="P11" s="33">
        <v>0</v>
      </c>
      <c r="Q11" s="33">
        <v>0</v>
      </c>
      <c r="R11" s="33">
        <v>0</v>
      </c>
      <c r="S11" s="33">
        <v>0</v>
      </c>
      <c r="T11" s="33">
        <v>5616358.63</v>
      </c>
      <c r="U11" s="33">
        <v>5616358.63</v>
      </c>
      <c r="V11" s="33">
        <v>0</v>
      </c>
      <c r="W11" s="33">
        <v>0</v>
      </c>
      <c r="X11" s="33">
        <v>0</v>
      </c>
      <c r="Y11" s="33">
        <v>0</v>
      </c>
      <c r="Z11" s="33">
        <v>5579194.56</v>
      </c>
      <c r="AA11" s="33">
        <f>AA9-AA10</f>
        <v>5579194.56</v>
      </c>
      <c r="AB11" s="33">
        <f>AB9-AB10</f>
        <v>0</v>
      </c>
      <c r="AC11" s="33">
        <f>AC9-AC10</f>
        <v>0</v>
      </c>
      <c r="AD11" s="33">
        <f>AD9-AD10</f>
        <v>0</v>
      </c>
      <c r="AE11" s="33">
        <f>AE9-AE10</f>
        <v>0</v>
      </c>
      <c r="AF11" s="34">
        <f t="shared" si="0"/>
        <v>0.9066995855882208</v>
      </c>
      <c r="AG11" s="15"/>
    </row>
    <row r="12" spans="1:33" s="17" customFormat="1" ht="39" customHeight="1" outlineLevel="1">
      <c r="A12" s="13" t="s">
        <v>19</v>
      </c>
      <c r="B12" s="14" t="s">
        <v>20</v>
      </c>
      <c r="C12" s="14"/>
      <c r="D12" s="14"/>
      <c r="E12" s="14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20489500</v>
      </c>
      <c r="P12" s="15">
        <v>0</v>
      </c>
      <c r="Q12" s="15">
        <v>0</v>
      </c>
      <c r="R12" s="15">
        <v>0</v>
      </c>
      <c r="S12" s="15">
        <v>0</v>
      </c>
      <c r="T12" s="15">
        <v>19005900</v>
      </c>
      <c r="U12" s="15">
        <v>19005900</v>
      </c>
      <c r="V12" s="15">
        <v>0</v>
      </c>
      <c r="W12" s="15">
        <v>0</v>
      </c>
      <c r="X12" s="15">
        <v>0</v>
      </c>
      <c r="Y12" s="15">
        <v>0</v>
      </c>
      <c r="Z12" s="15">
        <v>19005900</v>
      </c>
      <c r="AA12" s="15">
        <v>19005900</v>
      </c>
      <c r="AB12" s="15">
        <v>0</v>
      </c>
      <c r="AC12" s="15">
        <v>0</v>
      </c>
      <c r="AD12" s="15">
        <v>0</v>
      </c>
      <c r="AE12" s="15">
        <v>0</v>
      </c>
      <c r="AF12" s="16">
        <f t="shared" si="0"/>
        <v>0.927592181361185</v>
      </c>
      <c r="AG12" s="15">
        <v>0</v>
      </c>
    </row>
    <row r="13" spans="1:33" s="17" customFormat="1" ht="15" outlineLevel="1">
      <c r="A13" s="13"/>
      <c r="B13" s="22" t="s">
        <v>350</v>
      </c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43">
        <v>754500</v>
      </c>
      <c r="P13" s="43">
        <v>0</v>
      </c>
      <c r="Q13" s="43">
        <v>0</v>
      </c>
      <c r="R13" s="43">
        <v>0</v>
      </c>
      <c r="S13" s="43">
        <v>0</v>
      </c>
      <c r="T13" s="43">
        <v>753300</v>
      </c>
      <c r="U13" s="43">
        <v>753300</v>
      </c>
      <c r="V13" s="43">
        <v>0</v>
      </c>
      <c r="W13" s="43">
        <v>0</v>
      </c>
      <c r="X13" s="43">
        <v>0</v>
      </c>
      <c r="Y13" s="43">
        <v>0</v>
      </c>
      <c r="Z13" s="43">
        <v>753300</v>
      </c>
      <c r="AA13" s="43"/>
      <c r="AB13" s="43"/>
      <c r="AC13" s="43"/>
      <c r="AD13" s="43"/>
      <c r="AE13" s="43"/>
      <c r="AF13" s="44">
        <f t="shared" si="0"/>
        <v>0.9984095427435388</v>
      </c>
      <c r="AG13" s="15"/>
    </row>
    <row r="14" spans="1:33" s="17" customFormat="1" ht="15" outlineLevel="1">
      <c r="A14" s="13"/>
      <c r="B14" s="18" t="s">
        <v>348</v>
      </c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35">
        <v>19735000</v>
      </c>
      <c r="P14" s="35">
        <v>0</v>
      </c>
      <c r="Q14" s="35">
        <v>0</v>
      </c>
      <c r="R14" s="35">
        <v>0</v>
      </c>
      <c r="S14" s="35">
        <v>0</v>
      </c>
      <c r="T14" s="35">
        <v>18252600</v>
      </c>
      <c r="U14" s="35">
        <v>18252600</v>
      </c>
      <c r="V14" s="35">
        <v>0</v>
      </c>
      <c r="W14" s="35">
        <v>0</v>
      </c>
      <c r="X14" s="35">
        <v>0</v>
      </c>
      <c r="Y14" s="35">
        <v>0</v>
      </c>
      <c r="Z14" s="35">
        <v>18252600</v>
      </c>
      <c r="AA14" s="35"/>
      <c r="AB14" s="35"/>
      <c r="AC14" s="35"/>
      <c r="AD14" s="35"/>
      <c r="AE14" s="35"/>
      <c r="AF14" s="36">
        <f t="shared" si="0"/>
        <v>0.9248847225741069</v>
      </c>
      <c r="AG14" s="15"/>
    </row>
    <row r="15" spans="1:33" s="17" customFormat="1" ht="51.75" customHeight="1" outlineLevel="1">
      <c r="A15" s="13" t="s">
        <v>21</v>
      </c>
      <c r="B15" s="14" t="s">
        <v>22</v>
      </c>
      <c r="C15" s="14"/>
      <c r="D15" s="14"/>
      <c r="E15" s="14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65000</v>
      </c>
      <c r="P15" s="15">
        <v>0</v>
      </c>
      <c r="Q15" s="15">
        <v>0</v>
      </c>
      <c r="R15" s="15">
        <v>0</v>
      </c>
      <c r="S15" s="15">
        <v>0</v>
      </c>
      <c r="T15" s="15">
        <v>65000</v>
      </c>
      <c r="U15" s="15">
        <v>65000</v>
      </c>
      <c r="V15" s="15">
        <v>0</v>
      </c>
      <c r="W15" s="15">
        <v>0</v>
      </c>
      <c r="X15" s="15">
        <v>0</v>
      </c>
      <c r="Y15" s="15">
        <v>0</v>
      </c>
      <c r="Z15" s="15">
        <v>65000</v>
      </c>
      <c r="AA15" s="15">
        <v>65000</v>
      </c>
      <c r="AB15" s="15">
        <v>0</v>
      </c>
      <c r="AC15" s="15">
        <v>0</v>
      </c>
      <c r="AD15" s="15">
        <v>0</v>
      </c>
      <c r="AE15" s="15">
        <v>0</v>
      </c>
      <c r="AF15" s="16">
        <f t="shared" si="0"/>
        <v>1</v>
      </c>
      <c r="AG15" s="15">
        <v>0</v>
      </c>
    </row>
    <row r="16" spans="1:33" s="17" customFormat="1" ht="15" outlineLevel="1">
      <c r="A16" s="13"/>
      <c r="B16" s="18" t="s">
        <v>348</v>
      </c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37">
        <v>45000</v>
      </c>
      <c r="P16" s="37">
        <v>0</v>
      </c>
      <c r="Q16" s="37">
        <v>0</v>
      </c>
      <c r="R16" s="37">
        <v>0</v>
      </c>
      <c r="S16" s="37">
        <v>0</v>
      </c>
      <c r="T16" s="37">
        <v>45000</v>
      </c>
      <c r="U16" s="37">
        <v>45000</v>
      </c>
      <c r="V16" s="37">
        <v>0</v>
      </c>
      <c r="W16" s="37">
        <v>0</v>
      </c>
      <c r="X16" s="37">
        <v>0</v>
      </c>
      <c r="Y16" s="37">
        <v>0</v>
      </c>
      <c r="Z16" s="37">
        <v>45000</v>
      </c>
      <c r="AA16" s="37">
        <v>45000</v>
      </c>
      <c r="AB16" s="37">
        <v>0</v>
      </c>
      <c r="AC16" s="37">
        <v>0</v>
      </c>
      <c r="AD16" s="37">
        <v>0</v>
      </c>
      <c r="AE16" s="37">
        <v>0</v>
      </c>
      <c r="AF16" s="38">
        <f t="shared" si="0"/>
        <v>1</v>
      </c>
      <c r="AG16" s="15"/>
    </row>
    <row r="17" spans="1:33" s="17" customFormat="1" ht="15" outlineLevel="1">
      <c r="A17" s="13"/>
      <c r="B17" s="19" t="s">
        <v>349</v>
      </c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31">
        <v>20000</v>
      </c>
      <c r="P17" s="31">
        <v>0</v>
      </c>
      <c r="Q17" s="31">
        <v>0</v>
      </c>
      <c r="R17" s="31">
        <v>0</v>
      </c>
      <c r="S17" s="31">
        <v>0</v>
      </c>
      <c r="T17" s="31">
        <v>20000</v>
      </c>
      <c r="U17" s="31">
        <v>20000</v>
      </c>
      <c r="V17" s="31">
        <v>0</v>
      </c>
      <c r="W17" s="31">
        <v>0</v>
      </c>
      <c r="X17" s="31">
        <v>0</v>
      </c>
      <c r="Y17" s="31">
        <v>0</v>
      </c>
      <c r="Z17" s="31">
        <v>20000</v>
      </c>
      <c r="AA17" s="31">
        <v>20000</v>
      </c>
      <c r="AB17" s="31">
        <v>0</v>
      </c>
      <c r="AC17" s="31">
        <v>0</v>
      </c>
      <c r="AD17" s="31">
        <v>0</v>
      </c>
      <c r="AE17" s="31">
        <v>0</v>
      </c>
      <c r="AF17" s="32">
        <f t="shared" si="0"/>
        <v>1</v>
      </c>
      <c r="AG17" s="15"/>
    </row>
    <row r="18" spans="1:33" ht="64.5" customHeight="1">
      <c r="A18" s="5" t="s">
        <v>23</v>
      </c>
      <c r="B18" s="11" t="s">
        <v>24</v>
      </c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85700</v>
      </c>
      <c r="P18" s="7">
        <v>0</v>
      </c>
      <c r="Q18" s="7">
        <v>0</v>
      </c>
      <c r="R18" s="7">
        <v>0</v>
      </c>
      <c r="S18" s="7">
        <v>0</v>
      </c>
      <c r="T18" s="7">
        <v>82700</v>
      </c>
      <c r="U18" s="7">
        <v>82700</v>
      </c>
      <c r="V18" s="7">
        <v>0</v>
      </c>
      <c r="W18" s="7">
        <v>0</v>
      </c>
      <c r="X18" s="7">
        <v>0</v>
      </c>
      <c r="Y18" s="7">
        <v>0</v>
      </c>
      <c r="Z18" s="7">
        <v>76800</v>
      </c>
      <c r="AA18" s="7">
        <v>76800</v>
      </c>
      <c r="AB18" s="7">
        <v>0</v>
      </c>
      <c r="AC18" s="7">
        <v>0</v>
      </c>
      <c r="AD18" s="7">
        <v>0</v>
      </c>
      <c r="AE18" s="7">
        <v>0</v>
      </c>
      <c r="AF18" s="8">
        <f t="shared" si="0"/>
        <v>0.8961493582263711</v>
      </c>
      <c r="AG18" s="7">
        <v>0</v>
      </c>
    </row>
    <row r="19" spans="1:33" ht="15">
      <c r="A19" s="5"/>
      <c r="B19" s="18" t="s">
        <v>348</v>
      </c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37">
        <v>60700</v>
      </c>
      <c r="P19" s="37">
        <v>0</v>
      </c>
      <c r="Q19" s="37">
        <v>0</v>
      </c>
      <c r="R19" s="37">
        <v>0</v>
      </c>
      <c r="S19" s="37">
        <v>0</v>
      </c>
      <c r="T19" s="37">
        <v>60700</v>
      </c>
      <c r="U19" s="37">
        <v>60700</v>
      </c>
      <c r="V19" s="37">
        <v>0</v>
      </c>
      <c r="W19" s="37">
        <v>0</v>
      </c>
      <c r="X19" s="37">
        <v>0</v>
      </c>
      <c r="Y19" s="37">
        <v>0</v>
      </c>
      <c r="Z19" s="37">
        <v>58800</v>
      </c>
      <c r="AA19" s="37">
        <v>58800</v>
      </c>
      <c r="AB19" s="37">
        <v>0</v>
      </c>
      <c r="AC19" s="37">
        <v>0</v>
      </c>
      <c r="AD19" s="37">
        <v>0</v>
      </c>
      <c r="AE19" s="37">
        <v>0</v>
      </c>
      <c r="AF19" s="38">
        <f t="shared" si="0"/>
        <v>0.9686985172981878</v>
      </c>
      <c r="AG19" s="7"/>
    </row>
    <row r="20" spans="1:33" ht="15">
      <c r="A20" s="5"/>
      <c r="B20" s="19" t="s">
        <v>349</v>
      </c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31">
        <v>25000</v>
      </c>
      <c r="P20" s="31">
        <v>0</v>
      </c>
      <c r="Q20" s="31">
        <v>0</v>
      </c>
      <c r="R20" s="31">
        <v>0</v>
      </c>
      <c r="S20" s="31">
        <v>0</v>
      </c>
      <c r="T20" s="31">
        <v>22000</v>
      </c>
      <c r="U20" s="31">
        <v>22000</v>
      </c>
      <c r="V20" s="31">
        <v>0</v>
      </c>
      <c r="W20" s="31">
        <v>0</v>
      </c>
      <c r="X20" s="31">
        <v>0</v>
      </c>
      <c r="Y20" s="31">
        <v>0</v>
      </c>
      <c r="Z20" s="31">
        <v>18000</v>
      </c>
      <c r="AA20" s="31"/>
      <c r="AB20" s="31"/>
      <c r="AC20" s="31"/>
      <c r="AD20" s="31"/>
      <c r="AE20" s="31"/>
      <c r="AF20" s="32">
        <f t="shared" si="0"/>
        <v>0.72</v>
      </c>
      <c r="AG20" s="7"/>
    </row>
    <row r="21" spans="1:33" ht="60" customHeight="1">
      <c r="A21" s="5" t="s">
        <v>31</v>
      </c>
      <c r="B21" s="11" t="s">
        <v>32</v>
      </c>
      <c r="C21" s="6"/>
      <c r="D21" s="6"/>
      <c r="E21" s="6"/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50000</v>
      </c>
      <c r="P21" s="7">
        <v>0</v>
      </c>
      <c r="Q21" s="7">
        <v>0</v>
      </c>
      <c r="R21" s="7">
        <v>0</v>
      </c>
      <c r="S21" s="7">
        <v>0</v>
      </c>
      <c r="T21" s="7">
        <v>50000</v>
      </c>
      <c r="U21" s="7">
        <v>50000</v>
      </c>
      <c r="V21" s="7">
        <v>0</v>
      </c>
      <c r="W21" s="7">
        <v>0</v>
      </c>
      <c r="X21" s="7">
        <v>0</v>
      </c>
      <c r="Y21" s="7">
        <v>0</v>
      </c>
      <c r="Z21" s="7">
        <v>50000</v>
      </c>
      <c r="AA21" s="7">
        <v>50000</v>
      </c>
      <c r="AB21" s="7">
        <v>0</v>
      </c>
      <c r="AC21" s="7">
        <v>0</v>
      </c>
      <c r="AD21" s="7">
        <v>0</v>
      </c>
      <c r="AE21" s="7">
        <v>0</v>
      </c>
      <c r="AF21" s="8">
        <f t="shared" si="0"/>
        <v>1</v>
      </c>
      <c r="AG21" s="7">
        <v>0</v>
      </c>
    </row>
    <row r="22" spans="1:33" ht="15" outlineLevel="1">
      <c r="A22" s="5"/>
      <c r="B22" s="19" t="s">
        <v>349</v>
      </c>
      <c r="C22" s="6"/>
      <c r="D22" s="6"/>
      <c r="E22" s="6"/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31">
        <v>50000</v>
      </c>
      <c r="P22" s="31">
        <v>0</v>
      </c>
      <c r="Q22" s="31">
        <v>0</v>
      </c>
      <c r="R22" s="31">
        <v>0</v>
      </c>
      <c r="S22" s="31">
        <v>0</v>
      </c>
      <c r="T22" s="31">
        <v>50000</v>
      </c>
      <c r="U22" s="31">
        <v>50000</v>
      </c>
      <c r="V22" s="31">
        <v>0</v>
      </c>
      <c r="W22" s="31">
        <v>0</v>
      </c>
      <c r="X22" s="31">
        <v>0</v>
      </c>
      <c r="Y22" s="31">
        <v>0</v>
      </c>
      <c r="Z22" s="31">
        <v>50000</v>
      </c>
      <c r="AA22" s="31">
        <v>50000</v>
      </c>
      <c r="AB22" s="31">
        <v>0</v>
      </c>
      <c r="AC22" s="31">
        <v>0</v>
      </c>
      <c r="AD22" s="31">
        <v>0</v>
      </c>
      <c r="AE22" s="31">
        <v>0</v>
      </c>
      <c r="AF22" s="32">
        <f t="shared" si="0"/>
        <v>1</v>
      </c>
      <c r="AG22" s="7">
        <v>0</v>
      </c>
    </row>
    <row r="23" spans="1:33" ht="51.75" customHeight="1">
      <c r="A23" s="5" t="s">
        <v>36</v>
      </c>
      <c r="B23" s="11" t="s">
        <v>37</v>
      </c>
      <c r="C23" s="6"/>
      <c r="D23" s="6"/>
      <c r="E23" s="6"/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45000</v>
      </c>
      <c r="P23" s="7">
        <v>0</v>
      </c>
      <c r="Q23" s="7">
        <v>0</v>
      </c>
      <c r="R23" s="7">
        <v>0</v>
      </c>
      <c r="S23" s="7">
        <v>0</v>
      </c>
      <c r="T23" s="7">
        <v>44992.8</v>
      </c>
      <c r="U23" s="7">
        <v>44992.8</v>
      </c>
      <c r="V23" s="7">
        <v>0</v>
      </c>
      <c r="W23" s="7">
        <v>0</v>
      </c>
      <c r="X23" s="7">
        <v>0</v>
      </c>
      <c r="Y23" s="7">
        <v>0</v>
      </c>
      <c r="Z23" s="7">
        <v>44992.8</v>
      </c>
      <c r="AA23" s="7">
        <v>44992.8</v>
      </c>
      <c r="AB23" s="7">
        <v>0</v>
      </c>
      <c r="AC23" s="7">
        <v>0</v>
      </c>
      <c r="AD23" s="7">
        <v>0</v>
      </c>
      <c r="AE23" s="7">
        <v>0</v>
      </c>
      <c r="AF23" s="8">
        <f t="shared" si="0"/>
        <v>0.9998400000000001</v>
      </c>
      <c r="AG23" s="7">
        <v>0</v>
      </c>
    </row>
    <row r="24" spans="1:33" ht="15" outlineLevel="1">
      <c r="A24" s="5"/>
      <c r="B24" s="19" t="s">
        <v>349</v>
      </c>
      <c r="C24" s="6"/>
      <c r="D24" s="6"/>
      <c r="E24" s="6"/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31">
        <v>45000</v>
      </c>
      <c r="P24" s="31">
        <v>0</v>
      </c>
      <c r="Q24" s="31">
        <v>0</v>
      </c>
      <c r="R24" s="31">
        <v>0</v>
      </c>
      <c r="S24" s="31">
        <v>0</v>
      </c>
      <c r="T24" s="31">
        <v>44992.8</v>
      </c>
      <c r="U24" s="31">
        <v>44992.8</v>
      </c>
      <c r="V24" s="31">
        <v>0</v>
      </c>
      <c r="W24" s="31">
        <v>0</v>
      </c>
      <c r="X24" s="31">
        <v>0</v>
      </c>
      <c r="Y24" s="31">
        <v>0</v>
      </c>
      <c r="Z24" s="31">
        <v>44992.8</v>
      </c>
      <c r="AA24" s="31">
        <v>44992.8</v>
      </c>
      <c r="AB24" s="31">
        <v>0</v>
      </c>
      <c r="AC24" s="31">
        <v>0</v>
      </c>
      <c r="AD24" s="31">
        <v>0</v>
      </c>
      <c r="AE24" s="31">
        <v>0</v>
      </c>
      <c r="AF24" s="32">
        <f t="shared" si="0"/>
        <v>0.9998400000000001</v>
      </c>
      <c r="AG24" s="7">
        <v>0</v>
      </c>
    </row>
    <row r="25" spans="1:33" ht="78.75" customHeight="1">
      <c r="A25" s="5" t="s">
        <v>41</v>
      </c>
      <c r="B25" s="11" t="s">
        <v>42</v>
      </c>
      <c r="C25" s="6"/>
      <c r="D25" s="6"/>
      <c r="E25" s="6"/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416400</v>
      </c>
      <c r="P25" s="7">
        <v>0</v>
      </c>
      <c r="Q25" s="7">
        <v>0</v>
      </c>
      <c r="R25" s="7">
        <v>0</v>
      </c>
      <c r="S25" s="7">
        <v>0</v>
      </c>
      <c r="T25" s="7">
        <v>235483</v>
      </c>
      <c r="U25" s="7">
        <v>235483</v>
      </c>
      <c r="V25" s="7">
        <v>0</v>
      </c>
      <c r="W25" s="7">
        <v>0</v>
      </c>
      <c r="X25" s="7">
        <v>0</v>
      </c>
      <c r="Y25" s="7">
        <v>0</v>
      </c>
      <c r="Z25" s="7">
        <v>100503</v>
      </c>
      <c r="AA25" s="7">
        <v>100503</v>
      </c>
      <c r="AB25" s="7">
        <v>0</v>
      </c>
      <c r="AC25" s="7">
        <v>0</v>
      </c>
      <c r="AD25" s="7">
        <v>0</v>
      </c>
      <c r="AE25" s="7">
        <v>0</v>
      </c>
      <c r="AF25" s="8">
        <f t="shared" si="0"/>
        <v>0.24136167146974064</v>
      </c>
      <c r="AG25" s="7">
        <v>0</v>
      </c>
    </row>
    <row r="26" spans="1:33" ht="15">
      <c r="A26" s="5"/>
      <c r="B26" s="18" t="s">
        <v>348</v>
      </c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37">
        <v>103900</v>
      </c>
      <c r="P26" s="37">
        <v>0</v>
      </c>
      <c r="Q26" s="37">
        <v>0</v>
      </c>
      <c r="R26" s="37">
        <v>0</v>
      </c>
      <c r="S26" s="37">
        <v>0</v>
      </c>
      <c r="T26" s="37">
        <v>103900</v>
      </c>
      <c r="U26" s="37">
        <v>103900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8">
        <f>Z26/O26*100%</f>
        <v>0</v>
      </c>
      <c r="AG26" s="7"/>
    </row>
    <row r="27" spans="1:33" ht="15">
      <c r="A27" s="5"/>
      <c r="B27" s="19" t="s">
        <v>349</v>
      </c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31">
        <v>312500</v>
      </c>
      <c r="P27" s="31">
        <v>0</v>
      </c>
      <c r="Q27" s="31">
        <v>0</v>
      </c>
      <c r="R27" s="31">
        <v>0</v>
      </c>
      <c r="S27" s="31">
        <v>0</v>
      </c>
      <c r="T27" s="31">
        <v>131583</v>
      </c>
      <c r="U27" s="31">
        <v>131583</v>
      </c>
      <c r="V27" s="31">
        <v>0</v>
      </c>
      <c r="W27" s="31">
        <v>0</v>
      </c>
      <c r="X27" s="31">
        <v>0</v>
      </c>
      <c r="Y27" s="31">
        <v>0</v>
      </c>
      <c r="Z27" s="31">
        <v>100503</v>
      </c>
      <c r="AA27" s="31"/>
      <c r="AB27" s="31"/>
      <c r="AC27" s="31"/>
      <c r="AD27" s="31"/>
      <c r="AE27" s="31"/>
      <c r="AF27" s="32">
        <f>Z27/O27*100%</f>
        <v>0.3216096</v>
      </c>
      <c r="AG27" s="7"/>
    </row>
    <row r="28" spans="1:33" ht="63" customHeight="1">
      <c r="A28" s="5" t="s">
        <v>52</v>
      </c>
      <c r="B28" s="11" t="s">
        <v>53</v>
      </c>
      <c r="C28" s="6"/>
      <c r="D28" s="6"/>
      <c r="E28" s="6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122000</v>
      </c>
      <c r="P28" s="7">
        <v>0</v>
      </c>
      <c r="Q28" s="7">
        <v>0</v>
      </c>
      <c r="R28" s="7">
        <v>0</v>
      </c>
      <c r="S28" s="7">
        <v>0</v>
      </c>
      <c r="T28" s="7">
        <v>115120</v>
      </c>
      <c r="U28" s="7">
        <v>115120</v>
      </c>
      <c r="V28" s="7">
        <v>0</v>
      </c>
      <c r="W28" s="7">
        <v>0</v>
      </c>
      <c r="X28" s="7">
        <v>0</v>
      </c>
      <c r="Y28" s="7">
        <v>0</v>
      </c>
      <c r="Z28" s="7">
        <v>115120</v>
      </c>
      <c r="AA28" s="7">
        <v>115120</v>
      </c>
      <c r="AB28" s="7">
        <v>0</v>
      </c>
      <c r="AC28" s="7">
        <v>0</v>
      </c>
      <c r="AD28" s="7">
        <v>0</v>
      </c>
      <c r="AE28" s="7">
        <v>0</v>
      </c>
      <c r="AF28" s="8">
        <f t="shared" si="0"/>
        <v>0.9436065573770491</v>
      </c>
      <c r="AG28" s="7">
        <v>0</v>
      </c>
    </row>
    <row r="29" spans="1:33" s="17" customFormat="1" ht="15" outlineLevel="1">
      <c r="A29" s="13"/>
      <c r="B29" s="19" t="s">
        <v>349</v>
      </c>
      <c r="C29" s="14"/>
      <c r="D29" s="14"/>
      <c r="E29" s="14"/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33">
        <v>122000</v>
      </c>
      <c r="P29" s="33">
        <v>0</v>
      </c>
      <c r="Q29" s="33">
        <v>0</v>
      </c>
      <c r="R29" s="33">
        <v>0</v>
      </c>
      <c r="S29" s="33">
        <v>0</v>
      </c>
      <c r="T29" s="33">
        <v>115120</v>
      </c>
      <c r="U29" s="33">
        <v>115120</v>
      </c>
      <c r="V29" s="33">
        <v>0</v>
      </c>
      <c r="W29" s="33">
        <v>0</v>
      </c>
      <c r="X29" s="33">
        <v>0</v>
      </c>
      <c r="Y29" s="33">
        <v>0</v>
      </c>
      <c r="Z29" s="33">
        <v>115120</v>
      </c>
      <c r="AA29" s="33">
        <v>115120</v>
      </c>
      <c r="AB29" s="33">
        <v>0</v>
      </c>
      <c r="AC29" s="33">
        <v>0</v>
      </c>
      <c r="AD29" s="33">
        <v>0</v>
      </c>
      <c r="AE29" s="33">
        <v>0</v>
      </c>
      <c r="AF29" s="34">
        <f t="shared" si="0"/>
        <v>0.9436065573770491</v>
      </c>
      <c r="AG29" s="15">
        <v>0</v>
      </c>
    </row>
    <row r="30" spans="1:33" ht="60" customHeight="1">
      <c r="A30" s="5" t="s">
        <v>62</v>
      </c>
      <c r="B30" s="11" t="s">
        <v>63</v>
      </c>
      <c r="C30" s="6"/>
      <c r="D30" s="6"/>
      <c r="E30" s="6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10000</v>
      </c>
      <c r="P30" s="7">
        <v>0</v>
      </c>
      <c r="Q30" s="7">
        <v>0</v>
      </c>
      <c r="R30" s="7">
        <v>0</v>
      </c>
      <c r="S30" s="7">
        <v>0</v>
      </c>
      <c r="T30" s="7">
        <v>10000</v>
      </c>
      <c r="U30" s="7">
        <v>10000</v>
      </c>
      <c r="V30" s="7">
        <v>0</v>
      </c>
      <c r="W30" s="7">
        <v>0</v>
      </c>
      <c r="X30" s="7">
        <v>0</v>
      </c>
      <c r="Y30" s="7">
        <v>0</v>
      </c>
      <c r="Z30" s="7">
        <v>5145</v>
      </c>
      <c r="AA30" s="7">
        <v>5145</v>
      </c>
      <c r="AB30" s="7">
        <v>0</v>
      </c>
      <c r="AC30" s="7">
        <v>0</v>
      </c>
      <c r="AD30" s="7">
        <v>0</v>
      </c>
      <c r="AE30" s="7">
        <v>0</v>
      </c>
      <c r="AF30" s="8">
        <f t="shared" si="0"/>
        <v>0.5145</v>
      </c>
      <c r="AG30" s="7">
        <v>0</v>
      </c>
    </row>
    <row r="31" spans="1:33" s="17" customFormat="1" ht="15" outlineLevel="1">
      <c r="A31" s="13"/>
      <c r="B31" s="19" t="s">
        <v>349</v>
      </c>
      <c r="C31" s="14"/>
      <c r="D31" s="14"/>
      <c r="E31" s="14"/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33">
        <v>10000</v>
      </c>
      <c r="P31" s="33">
        <v>0</v>
      </c>
      <c r="Q31" s="33">
        <v>0</v>
      </c>
      <c r="R31" s="33">
        <v>0</v>
      </c>
      <c r="S31" s="33">
        <v>0</v>
      </c>
      <c r="T31" s="33">
        <v>10000</v>
      </c>
      <c r="U31" s="33">
        <v>10000</v>
      </c>
      <c r="V31" s="33">
        <v>0</v>
      </c>
      <c r="W31" s="33">
        <v>0</v>
      </c>
      <c r="X31" s="33">
        <v>0</v>
      </c>
      <c r="Y31" s="33">
        <v>0</v>
      </c>
      <c r="Z31" s="33">
        <v>5145</v>
      </c>
      <c r="AA31" s="33">
        <v>5145</v>
      </c>
      <c r="AB31" s="33">
        <v>0</v>
      </c>
      <c r="AC31" s="33">
        <v>0</v>
      </c>
      <c r="AD31" s="33">
        <v>0</v>
      </c>
      <c r="AE31" s="33">
        <v>0</v>
      </c>
      <c r="AF31" s="34">
        <f t="shared" si="0"/>
        <v>0.5145</v>
      </c>
      <c r="AG31" s="15">
        <v>0</v>
      </c>
    </row>
    <row r="32" spans="1:33" ht="63.75" customHeight="1">
      <c r="A32" s="5" t="s">
        <v>67</v>
      </c>
      <c r="B32" s="11" t="s">
        <v>68</v>
      </c>
      <c r="C32" s="6"/>
      <c r="D32" s="6"/>
      <c r="E32" s="6"/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5000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8">
        <f t="shared" si="0"/>
        <v>0</v>
      </c>
      <c r="AG32" s="7">
        <v>0</v>
      </c>
    </row>
    <row r="33" spans="1:33" s="17" customFormat="1" ht="15" outlineLevel="1">
      <c r="A33" s="13"/>
      <c r="B33" s="18" t="s">
        <v>348</v>
      </c>
      <c r="C33" s="14"/>
      <c r="D33" s="14"/>
      <c r="E33" s="14"/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35">
        <v>5000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6">
        <f t="shared" si="0"/>
        <v>0</v>
      </c>
      <c r="AG33" s="15">
        <v>0</v>
      </c>
    </row>
    <row r="34" spans="1:33" ht="65.25" customHeight="1">
      <c r="A34" s="5" t="s">
        <v>72</v>
      </c>
      <c r="B34" s="11" t="s">
        <v>73</v>
      </c>
      <c r="C34" s="6"/>
      <c r="D34" s="6"/>
      <c r="E34" s="6"/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300000</v>
      </c>
      <c r="P34" s="7">
        <v>0</v>
      </c>
      <c r="Q34" s="7">
        <v>0</v>
      </c>
      <c r="R34" s="7">
        <v>0</v>
      </c>
      <c r="S34" s="7">
        <v>0</v>
      </c>
      <c r="T34" s="7">
        <v>155946</v>
      </c>
      <c r="U34" s="7">
        <v>155946</v>
      </c>
      <c r="V34" s="7">
        <v>0</v>
      </c>
      <c r="W34" s="7">
        <v>0</v>
      </c>
      <c r="X34" s="7">
        <v>0</v>
      </c>
      <c r="Y34" s="7">
        <v>0</v>
      </c>
      <c r="Z34" s="7">
        <v>155946</v>
      </c>
      <c r="AA34" s="7">
        <v>155946</v>
      </c>
      <c r="AB34" s="7">
        <v>0</v>
      </c>
      <c r="AC34" s="7">
        <v>0</v>
      </c>
      <c r="AD34" s="7">
        <v>0</v>
      </c>
      <c r="AE34" s="7">
        <v>0</v>
      </c>
      <c r="AF34" s="8">
        <f t="shared" si="0"/>
        <v>0.51982</v>
      </c>
      <c r="AG34" s="7">
        <v>0</v>
      </c>
    </row>
    <row r="35" spans="1:33" s="17" customFormat="1" ht="15" outlineLevel="1">
      <c r="A35" s="13"/>
      <c r="B35" s="19" t="s">
        <v>349</v>
      </c>
      <c r="C35" s="14"/>
      <c r="D35" s="14"/>
      <c r="E35" s="14"/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33">
        <v>300000</v>
      </c>
      <c r="P35" s="33">
        <v>0</v>
      </c>
      <c r="Q35" s="33">
        <v>0</v>
      </c>
      <c r="R35" s="33">
        <v>0</v>
      </c>
      <c r="S35" s="33">
        <v>0</v>
      </c>
      <c r="T35" s="33">
        <v>155946</v>
      </c>
      <c r="U35" s="33">
        <v>155946</v>
      </c>
      <c r="V35" s="33">
        <v>0</v>
      </c>
      <c r="W35" s="33">
        <v>0</v>
      </c>
      <c r="X35" s="33">
        <v>0</v>
      </c>
      <c r="Y35" s="33">
        <v>0</v>
      </c>
      <c r="Z35" s="33">
        <v>155946</v>
      </c>
      <c r="AA35" s="33">
        <v>155946</v>
      </c>
      <c r="AB35" s="33">
        <v>0</v>
      </c>
      <c r="AC35" s="33">
        <v>0</v>
      </c>
      <c r="AD35" s="33">
        <v>0</v>
      </c>
      <c r="AE35" s="33">
        <v>0</v>
      </c>
      <c r="AF35" s="34">
        <f t="shared" si="0"/>
        <v>0.51982</v>
      </c>
      <c r="AG35" s="15">
        <v>0</v>
      </c>
    </row>
    <row r="36" spans="1:33" ht="60" customHeight="1">
      <c r="A36" s="5" t="s">
        <v>85</v>
      </c>
      <c r="B36" s="11" t="s">
        <v>86</v>
      </c>
      <c r="C36" s="6"/>
      <c r="D36" s="6"/>
      <c r="E36" s="6"/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1384000</v>
      </c>
      <c r="P36" s="7">
        <v>0</v>
      </c>
      <c r="Q36" s="7">
        <v>0</v>
      </c>
      <c r="R36" s="7">
        <v>0</v>
      </c>
      <c r="S36" s="7">
        <v>0</v>
      </c>
      <c r="T36" s="7">
        <v>442579</v>
      </c>
      <c r="U36" s="7">
        <v>442579</v>
      </c>
      <c r="V36" s="7">
        <v>0</v>
      </c>
      <c r="W36" s="7">
        <v>0</v>
      </c>
      <c r="X36" s="7">
        <v>0</v>
      </c>
      <c r="Y36" s="7">
        <v>0</v>
      </c>
      <c r="Z36" s="7">
        <v>442579</v>
      </c>
      <c r="AA36" s="7">
        <v>442579</v>
      </c>
      <c r="AB36" s="7">
        <v>0</v>
      </c>
      <c r="AC36" s="7">
        <v>0</v>
      </c>
      <c r="AD36" s="7">
        <v>0</v>
      </c>
      <c r="AE36" s="7">
        <v>0</v>
      </c>
      <c r="AF36" s="8">
        <f t="shared" si="0"/>
        <v>0.31978251445086703</v>
      </c>
      <c r="AG36" s="7">
        <v>0</v>
      </c>
    </row>
    <row r="37" spans="1:33" s="17" customFormat="1" ht="39.75" customHeight="1" outlineLevel="1">
      <c r="A37" s="13" t="s">
        <v>87</v>
      </c>
      <c r="B37" s="14" t="s">
        <v>88</v>
      </c>
      <c r="C37" s="14"/>
      <c r="D37" s="14"/>
      <c r="E37" s="14"/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60000</v>
      </c>
      <c r="P37" s="15">
        <v>0</v>
      </c>
      <c r="Q37" s="15">
        <v>0</v>
      </c>
      <c r="R37" s="15">
        <v>0</v>
      </c>
      <c r="S37" s="15">
        <v>0</v>
      </c>
      <c r="T37" s="15">
        <v>8979</v>
      </c>
      <c r="U37" s="15">
        <v>8979</v>
      </c>
      <c r="V37" s="15">
        <v>0</v>
      </c>
      <c r="W37" s="15">
        <v>0</v>
      </c>
      <c r="X37" s="15">
        <v>0</v>
      </c>
      <c r="Y37" s="15">
        <v>0</v>
      </c>
      <c r="Z37" s="15">
        <v>8979</v>
      </c>
      <c r="AA37" s="15">
        <v>8979</v>
      </c>
      <c r="AB37" s="15">
        <v>0</v>
      </c>
      <c r="AC37" s="15">
        <v>0</v>
      </c>
      <c r="AD37" s="15">
        <v>0</v>
      </c>
      <c r="AE37" s="15">
        <v>0</v>
      </c>
      <c r="AF37" s="16">
        <f t="shared" si="0"/>
        <v>0.14965</v>
      </c>
      <c r="AG37" s="15">
        <v>0</v>
      </c>
    </row>
    <row r="38" spans="1:33" s="17" customFormat="1" ht="15" outlineLevel="2">
      <c r="A38" s="13"/>
      <c r="B38" s="19" t="s">
        <v>349</v>
      </c>
      <c r="C38" s="14"/>
      <c r="D38" s="14"/>
      <c r="E38" s="14"/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33">
        <v>60000</v>
      </c>
      <c r="P38" s="33">
        <v>0</v>
      </c>
      <c r="Q38" s="33">
        <v>0</v>
      </c>
      <c r="R38" s="33">
        <v>0</v>
      </c>
      <c r="S38" s="33">
        <v>0</v>
      </c>
      <c r="T38" s="33">
        <v>8979</v>
      </c>
      <c r="U38" s="33">
        <v>8979</v>
      </c>
      <c r="V38" s="33">
        <v>0</v>
      </c>
      <c r="W38" s="33">
        <v>0</v>
      </c>
      <c r="X38" s="33">
        <v>0</v>
      </c>
      <c r="Y38" s="33">
        <v>0</v>
      </c>
      <c r="Z38" s="33">
        <v>8979</v>
      </c>
      <c r="AA38" s="33">
        <v>8979</v>
      </c>
      <c r="AB38" s="33">
        <v>0</v>
      </c>
      <c r="AC38" s="33">
        <v>0</v>
      </c>
      <c r="AD38" s="33">
        <v>0</v>
      </c>
      <c r="AE38" s="33">
        <v>0</v>
      </c>
      <c r="AF38" s="34">
        <f t="shared" si="0"/>
        <v>0.14965</v>
      </c>
      <c r="AG38" s="15">
        <v>0</v>
      </c>
    </row>
    <row r="39" spans="1:33" s="17" customFormat="1" ht="37.5" customHeight="1" outlineLevel="1">
      <c r="A39" s="13" t="s">
        <v>95</v>
      </c>
      <c r="B39" s="14" t="s">
        <v>96</v>
      </c>
      <c r="C39" s="14"/>
      <c r="D39" s="14"/>
      <c r="E39" s="14"/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1324000</v>
      </c>
      <c r="P39" s="15">
        <v>0</v>
      </c>
      <c r="Q39" s="15">
        <v>0</v>
      </c>
      <c r="R39" s="15">
        <v>0</v>
      </c>
      <c r="S39" s="15">
        <v>0</v>
      </c>
      <c r="T39" s="15">
        <v>433600</v>
      </c>
      <c r="U39" s="15">
        <v>433600</v>
      </c>
      <c r="V39" s="15">
        <v>0</v>
      </c>
      <c r="W39" s="15">
        <v>0</v>
      </c>
      <c r="X39" s="15">
        <v>0</v>
      </c>
      <c r="Y39" s="15">
        <v>0</v>
      </c>
      <c r="Z39" s="15">
        <v>433600</v>
      </c>
      <c r="AA39" s="15">
        <v>433600</v>
      </c>
      <c r="AB39" s="15">
        <v>0</v>
      </c>
      <c r="AC39" s="15">
        <v>0</v>
      </c>
      <c r="AD39" s="15">
        <v>0</v>
      </c>
      <c r="AE39" s="15">
        <v>0</v>
      </c>
      <c r="AF39" s="16">
        <f t="shared" si="0"/>
        <v>0.3274924471299094</v>
      </c>
      <c r="AG39" s="15">
        <v>0</v>
      </c>
    </row>
    <row r="40" spans="1:33" s="17" customFormat="1" ht="15" outlineLevel="1">
      <c r="A40" s="13"/>
      <c r="B40" s="22" t="s">
        <v>350</v>
      </c>
      <c r="C40" s="14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41">
        <v>890400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2">
        <f>Z40/O40*100%</f>
        <v>0</v>
      </c>
      <c r="AG40" s="15"/>
    </row>
    <row r="41" spans="1:33" s="17" customFormat="1" ht="15" outlineLevel="1">
      <c r="A41" s="13"/>
      <c r="B41" s="18" t="s">
        <v>348</v>
      </c>
      <c r="C41" s="14"/>
      <c r="D41" s="14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37">
        <v>133600</v>
      </c>
      <c r="P41" s="37">
        <v>0</v>
      </c>
      <c r="Q41" s="37">
        <v>0</v>
      </c>
      <c r="R41" s="37">
        <v>0</v>
      </c>
      <c r="S41" s="37">
        <v>0</v>
      </c>
      <c r="T41" s="37">
        <v>133600</v>
      </c>
      <c r="U41" s="37">
        <v>133600</v>
      </c>
      <c r="V41" s="37">
        <v>0</v>
      </c>
      <c r="W41" s="37">
        <v>0</v>
      </c>
      <c r="X41" s="37">
        <v>0</v>
      </c>
      <c r="Y41" s="37">
        <v>0</v>
      </c>
      <c r="Z41" s="37">
        <v>133600</v>
      </c>
      <c r="AA41" s="37">
        <v>133600</v>
      </c>
      <c r="AB41" s="37">
        <v>0</v>
      </c>
      <c r="AC41" s="37">
        <v>0</v>
      </c>
      <c r="AD41" s="37">
        <v>0</v>
      </c>
      <c r="AE41" s="37">
        <v>0</v>
      </c>
      <c r="AF41" s="38">
        <f>Z41/O41*100%</f>
        <v>1</v>
      </c>
      <c r="AG41" s="15"/>
    </row>
    <row r="42" spans="1:33" s="17" customFormat="1" ht="15" outlineLevel="2">
      <c r="A42" s="13"/>
      <c r="B42" s="19" t="s">
        <v>349</v>
      </c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31">
        <v>300000</v>
      </c>
      <c r="P42" s="31">
        <v>0</v>
      </c>
      <c r="Q42" s="31">
        <v>0</v>
      </c>
      <c r="R42" s="31">
        <v>0</v>
      </c>
      <c r="S42" s="31">
        <v>0</v>
      </c>
      <c r="T42" s="31">
        <v>300000</v>
      </c>
      <c r="U42" s="31">
        <v>300000</v>
      </c>
      <c r="V42" s="31">
        <v>0</v>
      </c>
      <c r="W42" s="31">
        <v>0</v>
      </c>
      <c r="X42" s="31">
        <v>0</v>
      </c>
      <c r="Y42" s="31">
        <v>0</v>
      </c>
      <c r="Z42" s="31">
        <v>300000</v>
      </c>
      <c r="AA42" s="31"/>
      <c r="AB42" s="31"/>
      <c r="AC42" s="31"/>
      <c r="AD42" s="31"/>
      <c r="AE42" s="31"/>
      <c r="AF42" s="32">
        <f>Z42/O42*100%</f>
        <v>1</v>
      </c>
      <c r="AG42" s="15"/>
    </row>
    <row r="43" spans="1:33" ht="78.75" customHeight="1">
      <c r="A43" s="5" t="s">
        <v>115</v>
      </c>
      <c r="B43" s="11" t="s">
        <v>116</v>
      </c>
      <c r="C43" s="6"/>
      <c r="D43" s="6"/>
      <c r="E43" s="6"/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11570504.32</v>
      </c>
      <c r="P43" s="7">
        <v>0</v>
      </c>
      <c r="Q43" s="7">
        <v>0</v>
      </c>
      <c r="R43" s="7">
        <v>0</v>
      </c>
      <c r="S43" s="7">
        <v>0</v>
      </c>
      <c r="T43" s="7">
        <v>11051494</v>
      </c>
      <c r="U43" s="7">
        <v>11051494</v>
      </c>
      <c r="V43" s="7">
        <v>0</v>
      </c>
      <c r="W43" s="7">
        <v>0</v>
      </c>
      <c r="X43" s="7">
        <v>0</v>
      </c>
      <c r="Y43" s="7">
        <v>0</v>
      </c>
      <c r="Z43" s="7">
        <v>8041625.24</v>
      </c>
      <c r="AA43" s="7">
        <v>8041625.24</v>
      </c>
      <c r="AB43" s="7">
        <v>0</v>
      </c>
      <c r="AC43" s="7">
        <v>0</v>
      </c>
      <c r="AD43" s="7">
        <v>0</v>
      </c>
      <c r="AE43" s="7">
        <v>0</v>
      </c>
      <c r="AF43" s="8">
        <f aca="true" t="shared" si="1" ref="AF43:AF62">Z43/O43*100%</f>
        <v>0.695010780653682</v>
      </c>
      <c r="AG43" s="7">
        <v>0</v>
      </c>
    </row>
    <row r="44" spans="1:33" ht="15" outlineLevel="1">
      <c r="A44" s="5"/>
      <c r="B44" s="18" t="s">
        <v>348</v>
      </c>
      <c r="C44" s="6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37">
        <v>2729000</v>
      </c>
      <c r="P44" s="37">
        <v>0</v>
      </c>
      <c r="Q44" s="37">
        <v>0</v>
      </c>
      <c r="R44" s="37">
        <v>0</v>
      </c>
      <c r="S44" s="37">
        <v>0</v>
      </c>
      <c r="T44" s="37">
        <v>2729000</v>
      </c>
      <c r="U44" s="37">
        <v>2729000</v>
      </c>
      <c r="V44" s="37">
        <v>0</v>
      </c>
      <c r="W44" s="37">
        <v>0</v>
      </c>
      <c r="X44" s="37">
        <v>0</v>
      </c>
      <c r="Y44" s="37">
        <v>0</v>
      </c>
      <c r="Z44" s="37">
        <v>2729000</v>
      </c>
      <c r="AA44" s="37">
        <v>2729000</v>
      </c>
      <c r="AB44" s="37">
        <v>0</v>
      </c>
      <c r="AC44" s="37">
        <v>0</v>
      </c>
      <c r="AD44" s="37">
        <v>0</v>
      </c>
      <c r="AE44" s="37">
        <v>0</v>
      </c>
      <c r="AF44" s="38">
        <f>Z44/O44*100%</f>
        <v>1</v>
      </c>
      <c r="AG44" s="7">
        <v>0</v>
      </c>
    </row>
    <row r="45" spans="1:33" ht="15" outlineLevel="1">
      <c r="A45" s="5"/>
      <c r="B45" s="19" t="s">
        <v>349</v>
      </c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31">
        <v>8841504.32</v>
      </c>
      <c r="P45" s="31">
        <v>0</v>
      </c>
      <c r="Q45" s="31">
        <v>0</v>
      </c>
      <c r="R45" s="31">
        <v>0</v>
      </c>
      <c r="S45" s="31">
        <v>0</v>
      </c>
      <c r="T45" s="31">
        <v>8322494</v>
      </c>
      <c r="U45" s="31">
        <v>8322494</v>
      </c>
      <c r="V45" s="31">
        <v>0</v>
      </c>
      <c r="W45" s="31">
        <v>0</v>
      </c>
      <c r="X45" s="31">
        <v>0</v>
      </c>
      <c r="Y45" s="31">
        <v>0</v>
      </c>
      <c r="Z45" s="31">
        <v>5312625.24</v>
      </c>
      <c r="AA45" s="31"/>
      <c r="AB45" s="31"/>
      <c r="AC45" s="31"/>
      <c r="AD45" s="31"/>
      <c r="AE45" s="31"/>
      <c r="AF45" s="32">
        <f>Z45/O45*100%</f>
        <v>0.6008734540775523</v>
      </c>
      <c r="AG45" s="7"/>
    </row>
    <row r="46" spans="1:33" ht="60" customHeight="1">
      <c r="A46" s="5" t="s">
        <v>125</v>
      </c>
      <c r="B46" s="11" t="s">
        <v>126</v>
      </c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282520524</v>
      </c>
      <c r="P46" s="7">
        <v>0</v>
      </c>
      <c r="Q46" s="7">
        <v>0</v>
      </c>
      <c r="R46" s="7">
        <v>0</v>
      </c>
      <c r="S46" s="7">
        <v>0</v>
      </c>
      <c r="T46" s="7">
        <v>261744990.09</v>
      </c>
      <c r="U46" s="7">
        <v>261744990.09</v>
      </c>
      <c r="V46" s="7">
        <v>0</v>
      </c>
      <c r="W46" s="7">
        <v>0</v>
      </c>
      <c r="X46" s="7">
        <v>0</v>
      </c>
      <c r="Y46" s="7">
        <v>0</v>
      </c>
      <c r="Z46" s="7">
        <v>258004876.23</v>
      </c>
      <c r="AA46" s="7">
        <v>258004876.23</v>
      </c>
      <c r="AB46" s="7">
        <v>0</v>
      </c>
      <c r="AC46" s="7">
        <v>0</v>
      </c>
      <c r="AD46" s="7">
        <v>0</v>
      </c>
      <c r="AE46" s="7">
        <v>0</v>
      </c>
      <c r="AF46" s="8">
        <f t="shared" si="1"/>
        <v>0.9132252502476599</v>
      </c>
      <c r="AG46" s="7">
        <v>0</v>
      </c>
    </row>
    <row r="47" spans="1:33" ht="45" customHeight="1" outlineLevel="1">
      <c r="A47" s="25" t="s">
        <v>127</v>
      </c>
      <c r="B47" s="26" t="s">
        <v>128</v>
      </c>
      <c r="C47" s="26"/>
      <c r="D47" s="26"/>
      <c r="E47" s="26"/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1951900</v>
      </c>
      <c r="P47" s="23">
        <v>0</v>
      </c>
      <c r="Q47" s="23">
        <v>0</v>
      </c>
      <c r="R47" s="23">
        <v>0</v>
      </c>
      <c r="S47" s="23">
        <v>0</v>
      </c>
      <c r="T47" s="23">
        <v>1951900</v>
      </c>
      <c r="U47" s="23">
        <v>1951900</v>
      </c>
      <c r="V47" s="23">
        <v>0</v>
      </c>
      <c r="W47" s="23">
        <v>0</v>
      </c>
      <c r="X47" s="23">
        <v>0</v>
      </c>
      <c r="Y47" s="23">
        <v>0</v>
      </c>
      <c r="Z47" s="23">
        <v>1951900</v>
      </c>
      <c r="AA47" s="23">
        <v>1951900</v>
      </c>
      <c r="AB47" s="23">
        <v>0</v>
      </c>
      <c r="AC47" s="23">
        <v>0</v>
      </c>
      <c r="AD47" s="23">
        <v>0</v>
      </c>
      <c r="AE47" s="23">
        <v>0</v>
      </c>
      <c r="AF47" s="24">
        <f t="shared" si="1"/>
        <v>1</v>
      </c>
      <c r="AG47" s="7">
        <v>0</v>
      </c>
    </row>
    <row r="48" spans="1:33" ht="15" outlineLevel="1">
      <c r="A48" s="25"/>
      <c r="B48" s="22" t="s">
        <v>350</v>
      </c>
      <c r="C48" s="26"/>
      <c r="D48" s="26"/>
      <c r="E48" s="26"/>
      <c r="F48" s="23"/>
      <c r="G48" s="23"/>
      <c r="H48" s="23"/>
      <c r="I48" s="23"/>
      <c r="J48" s="23"/>
      <c r="K48" s="23"/>
      <c r="L48" s="23"/>
      <c r="M48" s="23"/>
      <c r="N48" s="23"/>
      <c r="O48" s="41">
        <v>483600</v>
      </c>
      <c r="P48" s="41">
        <v>0</v>
      </c>
      <c r="Q48" s="41">
        <v>0</v>
      </c>
      <c r="R48" s="41">
        <v>0</v>
      </c>
      <c r="S48" s="41">
        <v>0</v>
      </c>
      <c r="T48" s="41">
        <v>483600</v>
      </c>
      <c r="U48" s="41">
        <v>483600</v>
      </c>
      <c r="V48" s="41">
        <v>0</v>
      </c>
      <c r="W48" s="41">
        <v>0</v>
      </c>
      <c r="X48" s="41">
        <v>0</v>
      </c>
      <c r="Y48" s="41">
        <v>0</v>
      </c>
      <c r="Z48" s="41">
        <v>483600</v>
      </c>
      <c r="AA48" s="41">
        <v>483600</v>
      </c>
      <c r="AB48" s="41">
        <v>0</v>
      </c>
      <c r="AC48" s="41">
        <v>0</v>
      </c>
      <c r="AD48" s="41">
        <v>0</v>
      </c>
      <c r="AE48" s="41">
        <v>0</v>
      </c>
      <c r="AF48" s="42">
        <f>Z48/O48*100%</f>
        <v>1</v>
      </c>
      <c r="AG48" s="7"/>
    </row>
    <row r="49" spans="1:33" ht="15" outlineLevel="1">
      <c r="A49" s="25"/>
      <c r="B49" s="18" t="s">
        <v>348</v>
      </c>
      <c r="C49" s="26"/>
      <c r="D49" s="26"/>
      <c r="E49" s="26"/>
      <c r="F49" s="23"/>
      <c r="G49" s="23"/>
      <c r="H49" s="23"/>
      <c r="I49" s="23"/>
      <c r="J49" s="23"/>
      <c r="K49" s="23"/>
      <c r="L49" s="23"/>
      <c r="M49" s="23"/>
      <c r="N49" s="23"/>
      <c r="O49" s="37">
        <v>1400700</v>
      </c>
      <c r="P49" s="37">
        <v>0</v>
      </c>
      <c r="Q49" s="37">
        <v>0</v>
      </c>
      <c r="R49" s="37">
        <v>0</v>
      </c>
      <c r="S49" s="37">
        <v>0</v>
      </c>
      <c r="T49" s="37">
        <v>1400700</v>
      </c>
      <c r="U49" s="37">
        <v>1400700</v>
      </c>
      <c r="V49" s="37">
        <v>0</v>
      </c>
      <c r="W49" s="37">
        <v>0</v>
      </c>
      <c r="X49" s="37">
        <v>0</v>
      </c>
      <c r="Y49" s="37">
        <v>0</v>
      </c>
      <c r="Z49" s="37">
        <v>1400700</v>
      </c>
      <c r="AA49" s="37">
        <f>AA47-AA48-AA50</f>
        <v>1400700</v>
      </c>
      <c r="AB49" s="37">
        <f>AB47-AB48-AB50</f>
        <v>0</v>
      </c>
      <c r="AC49" s="37">
        <f>AC47-AC48-AC50</f>
        <v>0</v>
      </c>
      <c r="AD49" s="37">
        <f>AD47-AD48-AD50</f>
        <v>0</v>
      </c>
      <c r="AE49" s="37">
        <f>AE47-AE48-AE50</f>
        <v>0</v>
      </c>
      <c r="AF49" s="38">
        <f>Z49/O49*100%</f>
        <v>1</v>
      </c>
      <c r="AG49" s="7"/>
    </row>
    <row r="50" spans="1:33" ht="15" outlineLevel="1">
      <c r="A50" s="25"/>
      <c r="B50" s="19" t="s">
        <v>349</v>
      </c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3"/>
      <c r="O50" s="31">
        <v>67600</v>
      </c>
      <c r="P50" s="31">
        <v>0</v>
      </c>
      <c r="Q50" s="31">
        <v>0</v>
      </c>
      <c r="R50" s="31">
        <v>0</v>
      </c>
      <c r="S50" s="31">
        <v>0</v>
      </c>
      <c r="T50" s="31">
        <v>67600</v>
      </c>
      <c r="U50" s="31">
        <v>67600</v>
      </c>
      <c r="V50" s="31">
        <v>0</v>
      </c>
      <c r="W50" s="31">
        <v>0</v>
      </c>
      <c r="X50" s="31">
        <v>0</v>
      </c>
      <c r="Y50" s="31">
        <v>0</v>
      </c>
      <c r="Z50" s="31">
        <v>67600</v>
      </c>
      <c r="AA50" s="31">
        <v>67600</v>
      </c>
      <c r="AB50" s="31">
        <v>0</v>
      </c>
      <c r="AC50" s="31">
        <v>0</v>
      </c>
      <c r="AD50" s="31">
        <v>0</v>
      </c>
      <c r="AE50" s="31">
        <v>0</v>
      </c>
      <c r="AF50" s="32">
        <f>Z50/O50*100%</f>
        <v>1</v>
      </c>
      <c r="AG50" s="7"/>
    </row>
    <row r="51" spans="1:33" s="17" customFormat="1" ht="39.75" customHeight="1" outlineLevel="1">
      <c r="A51" s="13" t="s">
        <v>139</v>
      </c>
      <c r="B51" s="14" t="s">
        <v>140</v>
      </c>
      <c r="C51" s="14"/>
      <c r="D51" s="14"/>
      <c r="E51" s="14"/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209300</v>
      </c>
      <c r="P51" s="15">
        <v>0</v>
      </c>
      <c r="Q51" s="15">
        <v>0</v>
      </c>
      <c r="R51" s="15">
        <v>0</v>
      </c>
      <c r="S51" s="15">
        <v>0</v>
      </c>
      <c r="T51" s="15">
        <v>206723</v>
      </c>
      <c r="U51" s="15">
        <v>206723</v>
      </c>
      <c r="V51" s="15">
        <v>0</v>
      </c>
      <c r="W51" s="15">
        <v>0</v>
      </c>
      <c r="X51" s="15">
        <v>0</v>
      </c>
      <c r="Y51" s="15">
        <v>0</v>
      </c>
      <c r="Z51" s="15">
        <v>206722.6</v>
      </c>
      <c r="AA51" s="15">
        <v>206722.6</v>
      </c>
      <c r="AB51" s="15">
        <v>0</v>
      </c>
      <c r="AC51" s="15">
        <v>0</v>
      </c>
      <c r="AD51" s="15">
        <v>0</v>
      </c>
      <c r="AE51" s="15">
        <v>0</v>
      </c>
      <c r="AF51" s="16">
        <f t="shared" si="1"/>
        <v>0.987685618729097</v>
      </c>
      <c r="AG51" s="15">
        <v>0</v>
      </c>
    </row>
    <row r="52" spans="1:33" s="17" customFormat="1" ht="15" outlineLevel="1">
      <c r="A52" s="13"/>
      <c r="B52" s="19" t="s">
        <v>349</v>
      </c>
      <c r="C52" s="14"/>
      <c r="D52" s="14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33">
        <v>209300</v>
      </c>
      <c r="P52" s="33">
        <v>0</v>
      </c>
      <c r="Q52" s="33">
        <v>0</v>
      </c>
      <c r="R52" s="33">
        <v>0</v>
      </c>
      <c r="S52" s="33">
        <v>0</v>
      </c>
      <c r="T52" s="33">
        <v>206723</v>
      </c>
      <c r="U52" s="33">
        <v>206723</v>
      </c>
      <c r="V52" s="33">
        <v>0</v>
      </c>
      <c r="W52" s="33">
        <v>0</v>
      </c>
      <c r="X52" s="33">
        <v>0</v>
      </c>
      <c r="Y52" s="33">
        <v>0</v>
      </c>
      <c r="Z52" s="33">
        <v>206722.6</v>
      </c>
      <c r="AA52" s="33">
        <v>206722.6</v>
      </c>
      <c r="AB52" s="33">
        <v>0</v>
      </c>
      <c r="AC52" s="33">
        <v>0</v>
      </c>
      <c r="AD52" s="33">
        <v>0</v>
      </c>
      <c r="AE52" s="33">
        <v>0</v>
      </c>
      <c r="AF52" s="34">
        <f>Z52/O52*100%</f>
        <v>0.987685618729097</v>
      </c>
      <c r="AG52" s="15"/>
    </row>
    <row r="53" spans="1:33" s="17" customFormat="1" ht="39.75" customHeight="1" outlineLevel="1">
      <c r="A53" s="13" t="s">
        <v>146</v>
      </c>
      <c r="B53" s="14" t="s">
        <v>147</v>
      </c>
      <c r="C53" s="14"/>
      <c r="D53" s="14"/>
      <c r="E53" s="14"/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153000</v>
      </c>
      <c r="P53" s="15">
        <v>0</v>
      </c>
      <c r="Q53" s="15">
        <v>0</v>
      </c>
      <c r="R53" s="15">
        <v>0</v>
      </c>
      <c r="S53" s="15">
        <v>0</v>
      </c>
      <c r="T53" s="15">
        <v>96200</v>
      </c>
      <c r="U53" s="15">
        <v>96200</v>
      </c>
      <c r="V53" s="15">
        <v>0</v>
      </c>
      <c r="W53" s="15">
        <v>0</v>
      </c>
      <c r="X53" s="15">
        <v>0</v>
      </c>
      <c r="Y53" s="15">
        <v>0</v>
      </c>
      <c r="Z53" s="15">
        <v>96200</v>
      </c>
      <c r="AA53" s="15">
        <v>96200</v>
      </c>
      <c r="AB53" s="15">
        <v>0</v>
      </c>
      <c r="AC53" s="15">
        <v>0</v>
      </c>
      <c r="AD53" s="15">
        <v>0</v>
      </c>
      <c r="AE53" s="15">
        <v>0</v>
      </c>
      <c r="AF53" s="16">
        <f t="shared" si="1"/>
        <v>0.6287581699346405</v>
      </c>
      <c r="AG53" s="15">
        <v>0</v>
      </c>
    </row>
    <row r="54" spans="1:33" ht="15" outlineLevel="2">
      <c r="A54" s="5"/>
      <c r="B54" s="19" t="s">
        <v>349</v>
      </c>
      <c r="C54" s="6"/>
      <c r="D54" s="6"/>
      <c r="E54" s="6"/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31">
        <v>153000</v>
      </c>
      <c r="P54" s="31">
        <v>0</v>
      </c>
      <c r="Q54" s="31">
        <v>0</v>
      </c>
      <c r="R54" s="31">
        <v>0</v>
      </c>
      <c r="S54" s="31">
        <v>0</v>
      </c>
      <c r="T54" s="31">
        <v>96200</v>
      </c>
      <c r="U54" s="31">
        <v>96200</v>
      </c>
      <c r="V54" s="31">
        <v>0</v>
      </c>
      <c r="W54" s="31">
        <v>0</v>
      </c>
      <c r="X54" s="31">
        <v>0</v>
      </c>
      <c r="Y54" s="31">
        <v>0</v>
      </c>
      <c r="Z54" s="31">
        <v>96200</v>
      </c>
      <c r="AA54" s="31">
        <v>96200</v>
      </c>
      <c r="AB54" s="31">
        <v>0</v>
      </c>
      <c r="AC54" s="31">
        <v>0</v>
      </c>
      <c r="AD54" s="31">
        <v>0</v>
      </c>
      <c r="AE54" s="31">
        <v>0</v>
      </c>
      <c r="AF54" s="32">
        <f t="shared" si="1"/>
        <v>0.6287581699346405</v>
      </c>
      <c r="AG54" s="7">
        <v>0</v>
      </c>
    </row>
    <row r="55" spans="1:33" ht="76.5" outlineLevel="1">
      <c r="A55" s="25" t="s">
        <v>150</v>
      </c>
      <c r="B55" s="26" t="s">
        <v>151</v>
      </c>
      <c r="C55" s="26"/>
      <c r="D55" s="26"/>
      <c r="E55" s="26"/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93600</v>
      </c>
      <c r="P55" s="23">
        <v>0</v>
      </c>
      <c r="Q55" s="23">
        <v>0</v>
      </c>
      <c r="R55" s="23">
        <v>0</v>
      </c>
      <c r="S55" s="23">
        <v>0</v>
      </c>
      <c r="T55" s="23">
        <v>72981</v>
      </c>
      <c r="U55" s="23">
        <v>72981</v>
      </c>
      <c r="V55" s="23">
        <v>0</v>
      </c>
      <c r="W55" s="23">
        <v>0</v>
      </c>
      <c r="X55" s="23">
        <v>0</v>
      </c>
      <c r="Y55" s="23">
        <v>0</v>
      </c>
      <c r="Z55" s="23">
        <v>72981</v>
      </c>
      <c r="AA55" s="23">
        <v>72981</v>
      </c>
      <c r="AB55" s="23">
        <v>0</v>
      </c>
      <c r="AC55" s="23">
        <v>0</v>
      </c>
      <c r="AD55" s="23">
        <v>0</v>
      </c>
      <c r="AE55" s="23">
        <v>0</v>
      </c>
      <c r="AF55" s="24">
        <f t="shared" si="1"/>
        <v>0.7797115384615385</v>
      </c>
      <c r="AG55" s="7">
        <v>0</v>
      </c>
    </row>
    <row r="56" spans="1:33" s="17" customFormat="1" ht="15" outlineLevel="2">
      <c r="A56" s="13"/>
      <c r="B56" s="19" t="s">
        <v>349</v>
      </c>
      <c r="C56" s="14"/>
      <c r="D56" s="14"/>
      <c r="E56" s="14"/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33">
        <v>93600</v>
      </c>
      <c r="P56" s="33">
        <v>0</v>
      </c>
      <c r="Q56" s="33">
        <v>0</v>
      </c>
      <c r="R56" s="33">
        <v>0</v>
      </c>
      <c r="S56" s="33">
        <v>0</v>
      </c>
      <c r="T56" s="33">
        <v>72981</v>
      </c>
      <c r="U56" s="33">
        <v>72981</v>
      </c>
      <c r="V56" s="33">
        <v>0</v>
      </c>
      <c r="W56" s="33">
        <v>0</v>
      </c>
      <c r="X56" s="33">
        <v>0</v>
      </c>
      <c r="Y56" s="33">
        <v>0</v>
      </c>
      <c r="Z56" s="33">
        <v>72981</v>
      </c>
      <c r="AA56" s="33">
        <v>72981</v>
      </c>
      <c r="AB56" s="33">
        <v>0</v>
      </c>
      <c r="AC56" s="33">
        <v>0</v>
      </c>
      <c r="AD56" s="33">
        <v>0</v>
      </c>
      <c r="AE56" s="33">
        <v>0</v>
      </c>
      <c r="AF56" s="34">
        <f t="shared" si="1"/>
        <v>0.7797115384615385</v>
      </c>
      <c r="AG56" s="15">
        <v>0</v>
      </c>
    </row>
    <row r="57" spans="1:33" s="17" customFormat="1" ht="77.25" customHeight="1" outlineLevel="1">
      <c r="A57" s="13" t="s">
        <v>154</v>
      </c>
      <c r="B57" s="14" t="s">
        <v>155</v>
      </c>
      <c r="C57" s="14"/>
      <c r="D57" s="14"/>
      <c r="E57" s="14"/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2198359</v>
      </c>
      <c r="P57" s="15">
        <v>0</v>
      </c>
      <c r="Q57" s="15">
        <v>0</v>
      </c>
      <c r="R57" s="15">
        <v>0</v>
      </c>
      <c r="S57" s="15">
        <v>0</v>
      </c>
      <c r="T57" s="15">
        <v>2166599</v>
      </c>
      <c r="U57" s="15">
        <v>2166599</v>
      </c>
      <c r="V57" s="15">
        <v>0</v>
      </c>
      <c r="W57" s="15">
        <v>0</v>
      </c>
      <c r="X57" s="15">
        <v>0</v>
      </c>
      <c r="Y57" s="15">
        <v>0</v>
      </c>
      <c r="Z57" s="15">
        <v>2166598.25</v>
      </c>
      <c r="AA57" s="15">
        <v>2166598.25</v>
      </c>
      <c r="AB57" s="15">
        <v>0</v>
      </c>
      <c r="AC57" s="15">
        <v>0</v>
      </c>
      <c r="AD57" s="15">
        <v>0</v>
      </c>
      <c r="AE57" s="15">
        <v>0</v>
      </c>
      <c r="AF57" s="16">
        <f t="shared" si="1"/>
        <v>0.9855525189470874</v>
      </c>
      <c r="AG57" s="15">
        <v>0</v>
      </c>
    </row>
    <row r="58" spans="1:33" s="17" customFormat="1" ht="15" outlineLevel="2">
      <c r="A58" s="13"/>
      <c r="B58" s="19" t="s">
        <v>349</v>
      </c>
      <c r="C58" s="14"/>
      <c r="D58" s="14"/>
      <c r="E58" s="14"/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33">
        <v>1905053.2</v>
      </c>
      <c r="P58" s="33">
        <v>0</v>
      </c>
      <c r="Q58" s="33">
        <v>0</v>
      </c>
      <c r="R58" s="33">
        <v>0</v>
      </c>
      <c r="S58" s="33">
        <v>0</v>
      </c>
      <c r="T58" s="33">
        <v>1905053.2</v>
      </c>
      <c r="U58" s="33">
        <v>1905053.2</v>
      </c>
      <c r="V58" s="33">
        <v>0</v>
      </c>
      <c r="W58" s="33">
        <v>0</v>
      </c>
      <c r="X58" s="33">
        <v>0</v>
      </c>
      <c r="Y58" s="33">
        <v>0</v>
      </c>
      <c r="Z58" s="33">
        <v>1905052.45</v>
      </c>
      <c r="AA58" s="33">
        <v>1905052.45</v>
      </c>
      <c r="AB58" s="33">
        <v>0</v>
      </c>
      <c r="AC58" s="33">
        <v>0</v>
      </c>
      <c r="AD58" s="33">
        <v>0</v>
      </c>
      <c r="AE58" s="33">
        <v>0</v>
      </c>
      <c r="AF58" s="34">
        <f t="shared" si="1"/>
        <v>0.999999606310207</v>
      </c>
      <c r="AG58" s="15">
        <v>0</v>
      </c>
    </row>
    <row r="59" spans="1:35" s="17" customFormat="1" ht="54.75" customHeight="1" outlineLevel="1">
      <c r="A59" s="13" t="s">
        <v>159</v>
      </c>
      <c r="B59" s="14" t="s">
        <v>160</v>
      </c>
      <c r="C59" s="14"/>
      <c r="D59" s="14"/>
      <c r="E59" s="14"/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277914365</v>
      </c>
      <c r="P59" s="15">
        <v>0</v>
      </c>
      <c r="Q59" s="15">
        <v>0</v>
      </c>
      <c r="R59" s="15">
        <v>0</v>
      </c>
      <c r="S59" s="15">
        <v>0</v>
      </c>
      <c r="T59" s="15">
        <v>257250587.09</v>
      </c>
      <c r="U59" s="15">
        <v>257250587.09</v>
      </c>
      <c r="V59" s="15">
        <v>0</v>
      </c>
      <c r="W59" s="15">
        <v>0</v>
      </c>
      <c r="X59" s="15">
        <v>0</v>
      </c>
      <c r="Y59" s="15">
        <v>0</v>
      </c>
      <c r="Z59" s="15">
        <v>253508974.38</v>
      </c>
      <c r="AA59" s="15">
        <v>253510474.38</v>
      </c>
      <c r="AB59" s="15">
        <v>0</v>
      </c>
      <c r="AC59" s="15">
        <v>0</v>
      </c>
      <c r="AD59" s="15">
        <v>0</v>
      </c>
      <c r="AE59" s="15">
        <v>0</v>
      </c>
      <c r="AF59" s="16">
        <f t="shared" si="1"/>
        <v>0.9121837742356355</v>
      </c>
      <c r="AG59" s="15">
        <v>0</v>
      </c>
      <c r="AI59" s="54"/>
    </row>
    <row r="60" spans="1:35" s="17" customFormat="1" ht="15" outlineLevel="1">
      <c r="A60" s="13"/>
      <c r="B60" s="18" t="s">
        <v>348</v>
      </c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35">
        <v>200376400</v>
      </c>
      <c r="P60" s="35">
        <v>0</v>
      </c>
      <c r="Q60" s="35">
        <v>0</v>
      </c>
      <c r="R60" s="35">
        <v>0</v>
      </c>
      <c r="S60" s="35">
        <v>0</v>
      </c>
      <c r="T60" s="35">
        <v>185901366.59</v>
      </c>
      <c r="U60" s="35">
        <v>185901366.59</v>
      </c>
      <c r="V60" s="35">
        <v>0</v>
      </c>
      <c r="W60" s="35">
        <v>0</v>
      </c>
      <c r="X60" s="35">
        <v>0</v>
      </c>
      <c r="Y60" s="35">
        <v>0</v>
      </c>
      <c r="Z60" s="35">
        <v>184418368.36</v>
      </c>
      <c r="AA60" s="35"/>
      <c r="AB60" s="35"/>
      <c r="AC60" s="35"/>
      <c r="AD60" s="35"/>
      <c r="AE60" s="35"/>
      <c r="AF60" s="36">
        <f t="shared" si="1"/>
        <v>0.9203597247979304</v>
      </c>
      <c r="AG60" s="15"/>
      <c r="AI60" s="54"/>
    </row>
    <row r="61" spans="1:33" s="17" customFormat="1" ht="15" outlineLevel="1">
      <c r="A61" s="13"/>
      <c r="B61" s="19" t="s">
        <v>349</v>
      </c>
      <c r="C61" s="14"/>
      <c r="D61" s="14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33">
        <v>77537965</v>
      </c>
      <c r="P61" s="33">
        <v>0</v>
      </c>
      <c r="Q61" s="33">
        <v>0</v>
      </c>
      <c r="R61" s="33">
        <v>0</v>
      </c>
      <c r="S61" s="33">
        <v>0</v>
      </c>
      <c r="T61" s="33">
        <v>71349220.5</v>
      </c>
      <c r="U61" s="33">
        <v>71349220.5</v>
      </c>
      <c r="V61" s="33">
        <v>0</v>
      </c>
      <c r="W61" s="33">
        <v>0</v>
      </c>
      <c r="X61" s="33">
        <v>0</v>
      </c>
      <c r="Y61" s="33">
        <v>0</v>
      </c>
      <c r="Z61" s="33">
        <v>69090606.01999998</v>
      </c>
      <c r="AA61" s="33"/>
      <c r="AB61" s="33"/>
      <c r="AC61" s="33"/>
      <c r="AD61" s="33"/>
      <c r="AE61" s="33"/>
      <c r="AF61" s="34">
        <f t="shared" si="1"/>
        <v>0.8910551885131365</v>
      </c>
      <c r="AG61" s="15"/>
    </row>
    <row r="62" spans="1:33" ht="51" customHeight="1">
      <c r="A62" s="5" t="s">
        <v>215</v>
      </c>
      <c r="B62" s="11" t="s">
        <v>216</v>
      </c>
      <c r="C62" s="6"/>
      <c r="D62" s="6"/>
      <c r="E62" s="6"/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51993417</v>
      </c>
      <c r="P62" s="7">
        <v>0</v>
      </c>
      <c r="Q62" s="7">
        <v>0</v>
      </c>
      <c r="R62" s="7">
        <v>0</v>
      </c>
      <c r="S62" s="7">
        <v>0</v>
      </c>
      <c r="T62" s="7">
        <v>46329330.23</v>
      </c>
      <c r="U62" s="7">
        <v>46329330.23</v>
      </c>
      <c r="V62" s="7">
        <v>0</v>
      </c>
      <c r="W62" s="7">
        <v>0</v>
      </c>
      <c r="X62" s="7">
        <v>0</v>
      </c>
      <c r="Y62" s="7">
        <v>0</v>
      </c>
      <c r="Z62" s="7">
        <v>46231351.25</v>
      </c>
      <c r="AA62" s="7">
        <v>46231351.25</v>
      </c>
      <c r="AB62" s="7">
        <v>0</v>
      </c>
      <c r="AC62" s="7">
        <v>0</v>
      </c>
      <c r="AD62" s="7">
        <v>0</v>
      </c>
      <c r="AE62" s="7">
        <v>0</v>
      </c>
      <c r="AF62" s="8">
        <f t="shared" si="1"/>
        <v>0.8891770135053828</v>
      </c>
      <c r="AG62" s="7">
        <v>0</v>
      </c>
    </row>
    <row r="63" spans="1:33" s="17" customFormat="1" ht="39.75" customHeight="1" outlineLevel="1">
      <c r="A63" s="13" t="s">
        <v>217</v>
      </c>
      <c r="B63" s="14" t="s">
        <v>218</v>
      </c>
      <c r="C63" s="14"/>
      <c r="D63" s="14"/>
      <c r="E63" s="14"/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35523880</v>
      </c>
      <c r="P63" s="15">
        <v>0</v>
      </c>
      <c r="Q63" s="15">
        <v>0</v>
      </c>
      <c r="R63" s="15">
        <v>0</v>
      </c>
      <c r="S63" s="15">
        <v>0</v>
      </c>
      <c r="T63" s="15">
        <v>31441999.74</v>
      </c>
      <c r="U63" s="15">
        <v>31441999.74</v>
      </c>
      <c r="V63" s="15">
        <v>0</v>
      </c>
      <c r="W63" s="15">
        <v>0</v>
      </c>
      <c r="X63" s="15">
        <v>0</v>
      </c>
      <c r="Y63" s="15">
        <v>0</v>
      </c>
      <c r="Z63" s="15">
        <v>31358798.02</v>
      </c>
      <c r="AA63" s="15">
        <v>31358798.02</v>
      </c>
      <c r="AB63" s="15">
        <v>0</v>
      </c>
      <c r="AC63" s="15">
        <v>0</v>
      </c>
      <c r="AD63" s="15">
        <v>0</v>
      </c>
      <c r="AE63" s="15">
        <v>0</v>
      </c>
      <c r="AF63" s="16">
        <f aca="true" t="shared" si="2" ref="AF63:AF86">Z63/O63*100%</f>
        <v>0.8827526165497688</v>
      </c>
      <c r="AG63" s="15">
        <v>0</v>
      </c>
    </row>
    <row r="64" spans="1:33" s="17" customFormat="1" ht="15" outlineLevel="1">
      <c r="A64" s="13"/>
      <c r="B64" s="22" t="s">
        <v>350</v>
      </c>
      <c r="C64" s="14"/>
      <c r="D64" s="14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43">
        <v>32500</v>
      </c>
      <c r="P64" s="43">
        <v>0</v>
      </c>
      <c r="Q64" s="43">
        <v>0</v>
      </c>
      <c r="R64" s="43">
        <v>0</v>
      </c>
      <c r="S64" s="43">
        <v>0</v>
      </c>
      <c r="T64" s="43">
        <v>32500</v>
      </c>
      <c r="U64" s="43">
        <v>32500</v>
      </c>
      <c r="V64" s="43">
        <v>0</v>
      </c>
      <c r="W64" s="43">
        <v>0</v>
      </c>
      <c r="X64" s="43">
        <v>0</v>
      </c>
      <c r="Y64" s="43">
        <v>0</v>
      </c>
      <c r="Z64" s="43">
        <v>32500</v>
      </c>
      <c r="AA64" s="43"/>
      <c r="AB64" s="43"/>
      <c r="AC64" s="43"/>
      <c r="AD64" s="43"/>
      <c r="AE64" s="43"/>
      <c r="AF64" s="44">
        <f t="shared" si="2"/>
        <v>1</v>
      </c>
      <c r="AG64" s="15"/>
    </row>
    <row r="65" spans="1:33" s="17" customFormat="1" ht="15" outlineLevel="1">
      <c r="A65" s="13"/>
      <c r="B65" s="18" t="s">
        <v>348</v>
      </c>
      <c r="C65" s="14"/>
      <c r="D65" s="14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35">
        <v>5599803</v>
      </c>
      <c r="P65" s="35">
        <v>0</v>
      </c>
      <c r="Q65" s="35">
        <v>0</v>
      </c>
      <c r="R65" s="35">
        <v>0</v>
      </c>
      <c r="S65" s="35">
        <v>0</v>
      </c>
      <c r="T65" s="35">
        <v>5218702.66</v>
      </c>
      <c r="U65" s="35">
        <v>5218702.66</v>
      </c>
      <c r="V65" s="35">
        <v>0</v>
      </c>
      <c r="W65" s="35">
        <v>0</v>
      </c>
      <c r="X65" s="35">
        <v>0</v>
      </c>
      <c r="Y65" s="35">
        <v>0</v>
      </c>
      <c r="Z65" s="35">
        <v>5218702.66</v>
      </c>
      <c r="AA65" s="35" t="e">
        <f>#REF!+#REF!+#REF!</f>
        <v>#REF!</v>
      </c>
      <c r="AB65" s="35" t="e">
        <f>#REF!+#REF!+#REF!</f>
        <v>#REF!</v>
      </c>
      <c r="AC65" s="35" t="e">
        <f>#REF!+#REF!+#REF!</f>
        <v>#REF!</v>
      </c>
      <c r="AD65" s="35" t="e">
        <f>#REF!+#REF!+#REF!</f>
        <v>#REF!</v>
      </c>
      <c r="AE65" s="35" t="e">
        <f>#REF!+#REF!+#REF!</f>
        <v>#REF!</v>
      </c>
      <c r="AF65" s="36">
        <f t="shared" si="2"/>
        <v>0.931943973743362</v>
      </c>
      <c r="AG65" s="15"/>
    </row>
    <row r="66" spans="1:33" s="17" customFormat="1" ht="15" outlineLevel="1">
      <c r="A66" s="13"/>
      <c r="B66" s="19" t="s">
        <v>349</v>
      </c>
      <c r="C66" s="14"/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33">
        <v>29891577</v>
      </c>
      <c r="P66" s="33">
        <v>0</v>
      </c>
      <c r="Q66" s="33">
        <v>0</v>
      </c>
      <c r="R66" s="33">
        <v>0</v>
      </c>
      <c r="S66" s="33">
        <v>0</v>
      </c>
      <c r="T66" s="33">
        <v>26190797.08</v>
      </c>
      <c r="U66" s="33">
        <v>26190797.08</v>
      </c>
      <c r="V66" s="33">
        <v>0</v>
      </c>
      <c r="W66" s="33">
        <v>0</v>
      </c>
      <c r="X66" s="33">
        <v>0</v>
      </c>
      <c r="Y66" s="33">
        <v>0</v>
      </c>
      <c r="Z66" s="33">
        <v>26107595.36</v>
      </c>
      <c r="AA66" s="33"/>
      <c r="AB66" s="33"/>
      <c r="AC66" s="33"/>
      <c r="AD66" s="33"/>
      <c r="AE66" s="33"/>
      <c r="AF66" s="34">
        <f t="shared" si="2"/>
        <v>0.8734097689124933</v>
      </c>
      <c r="AG66" s="15"/>
    </row>
    <row r="67" spans="1:33" s="17" customFormat="1" ht="51" customHeight="1" outlineLevel="1">
      <c r="A67" s="13" t="s">
        <v>246</v>
      </c>
      <c r="B67" s="14" t="s">
        <v>247</v>
      </c>
      <c r="C67" s="14"/>
      <c r="D67" s="14"/>
      <c r="E67" s="14"/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11185801</v>
      </c>
      <c r="P67" s="15">
        <v>0</v>
      </c>
      <c r="Q67" s="15">
        <v>0</v>
      </c>
      <c r="R67" s="15">
        <v>0</v>
      </c>
      <c r="S67" s="15">
        <v>0</v>
      </c>
      <c r="T67" s="15">
        <v>10224469.06</v>
      </c>
      <c r="U67" s="15">
        <v>10224469.06</v>
      </c>
      <c r="V67" s="15">
        <v>0</v>
      </c>
      <c r="W67" s="15">
        <v>0</v>
      </c>
      <c r="X67" s="15">
        <v>0</v>
      </c>
      <c r="Y67" s="15">
        <v>0</v>
      </c>
      <c r="Z67" s="15">
        <v>10221462.23</v>
      </c>
      <c r="AA67" s="15">
        <v>10221462.23</v>
      </c>
      <c r="AB67" s="15">
        <v>0</v>
      </c>
      <c r="AC67" s="15">
        <v>0</v>
      </c>
      <c r="AD67" s="15">
        <v>0</v>
      </c>
      <c r="AE67" s="15">
        <v>0</v>
      </c>
      <c r="AF67" s="16">
        <f t="shared" si="2"/>
        <v>0.9137890286086799</v>
      </c>
      <c r="AG67" s="15">
        <v>0</v>
      </c>
    </row>
    <row r="68" spans="1:33" s="17" customFormat="1" ht="15" outlineLevel="1">
      <c r="A68" s="13"/>
      <c r="B68" s="18" t="s">
        <v>348</v>
      </c>
      <c r="C68" s="14"/>
      <c r="D68" s="14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35">
        <v>2569871</v>
      </c>
      <c r="P68" s="35">
        <v>0</v>
      </c>
      <c r="Q68" s="35">
        <v>0</v>
      </c>
      <c r="R68" s="35">
        <v>0</v>
      </c>
      <c r="S68" s="35">
        <v>0</v>
      </c>
      <c r="T68" s="35">
        <v>2403669.87</v>
      </c>
      <c r="U68" s="35">
        <v>2403669.87</v>
      </c>
      <c r="V68" s="35">
        <v>0</v>
      </c>
      <c r="W68" s="35">
        <v>0</v>
      </c>
      <c r="X68" s="35">
        <v>0</v>
      </c>
      <c r="Y68" s="35">
        <v>0</v>
      </c>
      <c r="Z68" s="35">
        <v>2403669.87</v>
      </c>
      <c r="AA68" s="35"/>
      <c r="AB68" s="35"/>
      <c r="AC68" s="35"/>
      <c r="AD68" s="35"/>
      <c r="AE68" s="35"/>
      <c r="AF68" s="36">
        <f t="shared" si="2"/>
        <v>0.9353270533812788</v>
      </c>
      <c r="AG68" s="15"/>
    </row>
    <row r="69" spans="1:33" s="17" customFormat="1" ht="15" outlineLevel="1">
      <c r="A69" s="13"/>
      <c r="B69" s="19" t="s">
        <v>349</v>
      </c>
      <c r="C69" s="14"/>
      <c r="D69" s="14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33">
        <v>8615930</v>
      </c>
      <c r="P69" s="33">
        <v>0</v>
      </c>
      <c r="Q69" s="33">
        <v>0</v>
      </c>
      <c r="R69" s="33">
        <v>0</v>
      </c>
      <c r="S69" s="33">
        <v>0</v>
      </c>
      <c r="T69" s="33">
        <v>7820799.19</v>
      </c>
      <c r="U69" s="33">
        <v>7820799.19</v>
      </c>
      <c r="V69" s="33">
        <v>0</v>
      </c>
      <c r="W69" s="33">
        <v>0</v>
      </c>
      <c r="X69" s="33">
        <v>0</v>
      </c>
      <c r="Y69" s="33">
        <v>0</v>
      </c>
      <c r="Z69" s="33">
        <v>7817792.36</v>
      </c>
      <c r="AA69" s="33"/>
      <c r="AB69" s="33"/>
      <c r="AC69" s="33"/>
      <c r="AD69" s="33"/>
      <c r="AE69" s="33"/>
      <c r="AF69" s="34">
        <f t="shared" si="2"/>
        <v>0.9073648880619968</v>
      </c>
      <c r="AG69" s="15"/>
    </row>
    <row r="70" spans="1:33" s="17" customFormat="1" ht="39" customHeight="1" outlineLevel="1">
      <c r="A70" s="13" t="s">
        <v>257</v>
      </c>
      <c r="B70" s="14" t="s">
        <v>258</v>
      </c>
      <c r="C70" s="14"/>
      <c r="D70" s="14"/>
      <c r="E70" s="14"/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94500</v>
      </c>
      <c r="P70" s="15">
        <v>0</v>
      </c>
      <c r="Q70" s="15">
        <v>0</v>
      </c>
      <c r="R70" s="15">
        <v>0</v>
      </c>
      <c r="S70" s="15">
        <v>0</v>
      </c>
      <c r="T70" s="15">
        <v>94500</v>
      </c>
      <c r="U70" s="15">
        <v>94500</v>
      </c>
      <c r="V70" s="15">
        <v>0</v>
      </c>
      <c r="W70" s="15">
        <v>0</v>
      </c>
      <c r="X70" s="15">
        <v>0</v>
      </c>
      <c r="Y70" s="15">
        <v>0</v>
      </c>
      <c r="Z70" s="15">
        <v>85290.4</v>
      </c>
      <c r="AA70" s="15">
        <v>85290.4</v>
      </c>
      <c r="AB70" s="15">
        <v>0</v>
      </c>
      <c r="AC70" s="15">
        <v>0</v>
      </c>
      <c r="AD70" s="15">
        <v>0</v>
      </c>
      <c r="AE70" s="15">
        <v>0</v>
      </c>
      <c r="AF70" s="16">
        <f t="shared" si="2"/>
        <v>0.9025439153439153</v>
      </c>
      <c r="AG70" s="15">
        <v>0</v>
      </c>
    </row>
    <row r="71" spans="1:33" ht="15" outlineLevel="2">
      <c r="A71" s="5"/>
      <c r="B71" s="19" t="s">
        <v>349</v>
      </c>
      <c r="C71" s="6"/>
      <c r="D71" s="6"/>
      <c r="E71" s="6"/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33">
        <v>94500</v>
      </c>
      <c r="P71" s="33">
        <v>0</v>
      </c>
      <c r="Q71" s="33">
        <v>0</v>
      </c>
      <c r="R71" s="33">
        <v>0</v>
      </c>
      <c r="S71" s="33">
        <v>0</v>
      </c>
      <c r="T71" s="33">
        <v>94500</v>
      </c>
      <c r="U71" s="33">
        <v>94500</v>
      </c>
      <c r="V71" s="33">
        <v>0</v>
      </c>
      <c r="W71" s="33">
        <v>0</v>
      </c>
      <c r="X71" s="33">
        <v>0</v>
      </c>
      <c r="Y71" s="33">
        <v>0</v>
      </c>
      <c r="Z71" s="33">
        <v>85290.4</v>
      </c>
      <c r="AA71" s="33">
        <v>85290.4</v>
      </c>
      <c r="AB71" s="33">
        <v>0</v>
      </c>
      <c r="AC71" s="33">
        <v>0</v>
      </c>
      <c r="AD71" s="33">
        <v>0</v>
      </c>
      <c r="AE71" s="33">
        <v>0</v>
      </c>
      <c r="AF71" s="34">
        <f>Z71/O71*100%</f>
        <v>0.9025439153439153</v>
      </c>
      <c r="AG71" s="7">
        <v>0</v>
      </c>
    </row>
    <row r="72" spans="1:33" s="17" customFormat="1" ht="53.25" customHeight="1" outlineLevel="1">
      <c r="A72" s="13" t="s">
        <v>263</v>
      </c>
      <c r="B72" s="14" t="s">
        <v>264</v>
      </c>
      <c r="C72" s="14"/>
      <c r="D72" s="14"/>
      <c r="E72" s="14"/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5189236</v>
      </c>
      <c r="P72" s="15">
        <v>0</v>
      </c>
      <c r="Q72" s="15">
        <v>0</v>
      </c>
      <c r="R72" s="15">
        <v>0</v>
      </c>
      <c r="S72" s="15">
        <v>0</v>
      </c>
      <c r="T72" s="15">
        <v>4568361.43</v>
      </c>
      <c r="U72" s="15">
        <v>4568361.43</v>
      </c>
      <c r="V72" s="15">
        <v>0</v>
      </c>
      <c r="W72" s="15">
        <v>0</v>
      </c>
      <c r="X72" s="15">
        <v>0</v>
      </c>
      <c r="Y72" s="15">
        <v>0</v>
      </c>
      <c r="Z72" s="15">
        <v>4565800.6</v>
      </c>
      <c r="AA72" s="15">
        <v>4565800.6</v>
      </c>
      <c r="AB72" s="15">
        <v>0</v>
      </c>
      <c r="AC72" s="15">
        <v>0</v>
      </c>
      <c r="AD72" s="15">
        <v>0</v>
      </c>
      <c r="AE72" s="15">
        <v>0</v>
      </c>
      <c r="AF72" s="16">
        <f t="shared" si="2"/>
        <v>0.8798598868889369</v>
      </c>
      <c r="AG72" s="15">
        <v>0</v>
      </c>
    </row>
    <row r="73" spans="1:33" s="17" customFormat="1" ht="15" outlineLevel="1">
      <c r="A73" s="13"/>
      <c r="B73" s="18" t="s">
        <v>348</v>
      </c>
      <c r="C73" s="14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37">
        <v>89826</v>
      </c>
      <c r="P73" s="37">
        <v>0</v>
      </c>
      <c r="Q73" s="37">
        <v>0</v>
      </c>
      <c r="R73" s="37">
        <v>0</v>
      </c>
      <c r="S73" s="37">
        <v>0</v>
      </c>
      <c r="T73" s="37">
        <v>89824.73</v>
      </c>
      <c r="U73" s="37">
        <v>89824.73</v>
      </c>
      <c r="V73" s="37">
        <v>0</v>
      </c>
      <c r="W73" s="37">
        <v>0</v>
      </c>
      <c r="X73" s="37">
        <v>0</v>
      </c>
      <c r="Y73" s="37">
        <v>0</v>
      </c>
      <c r="Z73" s="37">
        <v>89824.73</v>
      </c>
      <c r="AA73" s="37">
        <v>89824.73</v>
      </c>
      <c r="AB73" s="37">
        <v>0</v>
      </c>
      <c r="AC73" s="37">
        <v>0</v>
      </c>
      <c r="AD73" s="37">
        <v>0</v>
      </c>
      <c r="AE73" s="37">
        <v>0</v>
      </c>
      <c r="AF73" s="38">
        <f>Z73/O73*100%</f>
        <v>0.999985861554561</v>
      </c>
      <c r="AG73" s="15"/>
    </row>
    <row r="74" spans="1:33" s="17" customFormat="1" ht="15" outlineLevel="1">
      <c r="A74" s="13"/>
      <c r="B74" s="19" t="s">
        <v>349</v>
      </c>
      <c r="C74" s="14"/>
      <c r="D74" s="14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33">
        <v>5099410</v>
      </c>
      <c r="P74" s="33">
        <v>0</v>
      </c>
      <c r="Q74" s="33">
        <v>0</v>
      </c>
      <c r="R74" s="33">
        <v>0</v>
      </c>
      <c r="S74" s="33">
        <v>0</v>
      </c>
      <c r="T74" s="33">
        <v>4478536.699999999</v>
      </c>
      <c r="U74" s="33">
        <v>4478536.699999999</v>
      </c>
      <c r="V74" s="33">
        <v>0</v>
      </c>
      <c r="W74" s="33">
        <v>0</v>
      </c>
      <c r="X74" s="33">
        <v>0</v>
      </c>
      <c r="Y74" s="33">
        <v>0</v>
      </c>
      <c r="Z74" s="33">
        <v>4475975.869999999</v>
      </c>
      <c r="AA74" s="33"/>
      <c r="AB74" s="33"/>
      <c r="AC74" s="33"/>
      <c r="AD74" s="33"/>
      <c r="AE74" s="33"/>
      <c r="AF74" s="32">
        <f>Z74/O74*100%</f>
        <v>0.8777438703693171</v>
      </c>
      <c r="AG74" s="15"/>
    </row>
    <row r="75" spans="1:33" ht="60" customHeight="1">
      <c r="A75" s="5" t="s">
        <v>269</v>
      </c>
      <c r="B75" s="11" t="s">
        <v>270</v>
      </c>
      <c r="C75" s="6"/>
      <c r="D75" s="6"/>
      <c r="E75" s="6"/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576450</v>
      </c>
      <c r="P75" s="7">
        <v>0</v>
      </c>
      <c r="Q75" s="7">
        <v>0</v>
      </c>
      <c r="R75" s="7">
        <v>0</v>
      </c>
      <c r="S75" s="7">
        <v>0</v>
      </c>
      <c r="T75" s="7">
        <v>576450</v>
      </c>
      <c r="U75" s="7">
        <v>576450</v>
      </c>
      <c r="V75" s="7">
        <v>0</v>
      </c>
      <c r="W75" s="7">
        <v>0</v>
      </c>
      <c r="X75" s="7">
        <v>0</v>
      </c>
      <c r="Y75" s="7">
        <v>0</v>
      </c>
      <c r="Z75" s="7">
        <v>576450</v>
      </c>
      <c r="AA75" s="7">
        <v>576450</v>
      </c>
      <c r="AB75" s="7">
        <v>0</v>
      </c>
      <c r="AC75" s="7">
        <v>0</v>
      </c>
      <c r="AD75" s="7">
        <v>0</v>
      </c>
      <c r="AE75" s="7">
        <v>0</v>
      </c>
      <c r="AF75" s="8">
        <f t="shared" si="2"/>
        <v>1</v>
      </c>
      <c r="AG75" s="7">
        <v>0</v>
      </c>
    </row>
    <row r="76" spans="1:33" ht="15">
      <c r="A76" s="5"/>
      <c r="B76" s="22" t="s">
        <v>350</v>
      </c>
      <c r="C76" s="6"/>
      <c r="D76" s="6"/>
      <c r="E76" s="6"/>
      <c r="F76" s="7"/>
      <c r="G76" s="7"/>
      <c r="H76" s="7"/>
      <c r="I76" s="7"/>
      <c r="J76" s="7"/>
      <c r="K76" s="7"/>
      <c r="L76" s="7"/>
      <c r="M76" s="7"/>
      <c r="N76" s="7"/>
      <c r="O76" s="41">
        <v>195990</v>
      </c>
      <c r="P76" s="41">
        <v>0</v>
      </c>
      <c r="Q76" s="41">
        <v>0</v>
      </c>
      <c r="R76" s="41">
        <v>0</v>
      </c>
      <c r="S76" s="41">
        <v>0</v>
      </c>
      <c r="T76" s="41">
        <v>195990</v>
      </c>
      <c r="U76" s="41">
        <v>195990</v>
      </c>
      <c r="V76" s="41">
        <v>0</v>
      </c>
      <c r="W76" s="41">
        <v>0</v>
      </c>
      <c r="X76" s="41">
        <v>0</v>
      </c>
      <c r="Y76" s="41">
        <v>0</v>
      </c>
      <c r="Z76" s="41">
        <v>195990</v>
      </c>
      <c r="AA76" s="41">
        <v>195990</v>
      </c>
      <c r="AB76" s="41">
        <v>0</v>
      </c>
      <c r="AC76" s="41">
        <v>0</v>
      </c>
      <c r="AD76" s="41">
        <v>0</v>
      </c>
      <c r="AE76" s="41">
        <v>0</v>
      </c>
      <c r="AF76" s="42">
        <f>Z76/O76*100%</f>
        <v>1</v>
      </c>
      <c r="AG76" s="7"/>
    </row>
    <row r="77" spans="1:33" ht="15">
      <c r="A77" s="5"/>
      <c r="B77" s="18" t="s">
        <v>348</v>
      </c>
      <c r="C77" s="6"/>
      <c r="D77" s="6"/>
      <c r="E77" s="6"/>
      <c r="F77" s="7"/>
      <c r="G77" s="7"/>
      <c r="H77" s="7"/>
      <c r="I77" s="7"/>
      <c r="J77" s="7"/>
      <c r="K77" s="7"/>
      <c r="L77" s="7"/>
      <c r="M77" s="7"/>
      <c r="N77" s="7"/>
      <c r="O77" s="37">
        <v>264305</v>
      </c>
      <c r="P77" s="37">
        <v>0</v>
      </c>
      <c r="Q77" s="37">
        <v>0</v>
      </c>
      <c r="R77" s="37">
        <v>0</v>
      </c>
      <c r="S77" s="37">
        <v>0</v>
      </c>
      <c r="T77" s="37">
        <v>264305</v>
      </c>
      <c r="U77" s="37">
        <v>264305</v>
      </c>
      <c r="V77" s="37">
        <v>0</v>
      </c>
      <c r="W77" s="37">
        <v>0</v>
      </c>
      <c r="X77" s="37">
        <v>0</v>
      </c>
      <c r="Y77" s="37">
        <v>0</v>
      </c>
      <c r="Z77" s="37">
        <v>264305</v>
      </c>
      <c r="AA77" s="37">
        <v>264305</v>
      </c>
      <c r="AB77" s="37">
        <v>0</v>
      </c>
      <c r="AC77" s="37">
        <v>0</v>
      </c>
      <c r="AD77" s="37">
        <v>0</v>
      </c>
      <c r="AE77" s="37">
        <v>0</v>
      </c>
      <c r="AF77" s="38">
        <f>Z77/O77*100%</f>
        <v>1</v>
      </c>
      <c r="AG77" s="7"/>
    </row>
    <row r="78" spans="1:33" ht="15">
      <c r="A78" s="5"/>
      <c r="B78" s="19" t="s">
        <v>349</v>
      </c>
      <c r="C78" s="6"/>
      <c r="D78" s="6"/>
      <c r="E78" s="6"/>
      <c r="F78" s="7"/>
      <c r="G78" s="7"/>
      <c r="H78" s="7"/>
      <c r="I78" s="7"/>
      <c r="J78" s="7"/>
      <c r="K78" s="7"/>
      <c r="L78" s="7"/>
      <c r="M78" s="7"/>
      <c r="N78" s="7"/>
      <c r="O78" s="31">
        <v>116155</v>
      </c>
      <c r="P78" s="31">
        <v>0</v>
      </c>
      <c r="Q78" s="31">
        <v>0</v>
      </c>
      <c r="R78" s="31">
        <v>0</v>
      </c>
      <c r="S78" s="31">
        <v>0</v>
      </c>
      <c r="T78" s="31">
        <v>116155</v>
      </c>
      <c r="U78" s="31">
        <v>116155</v>
      </c>
      <c r="V78" s="31">
        <v>0</v>
      </c>
      <c r="W78" s="31">
        <v>0</v>
      </c>
      <c r="X78" s="31">
        <v>0</v>
      </c>
      <c r="Y78" s="31">
        <v>0</v>
      </c>
      <c r="Z78" s="31">
        <v>116155</v>
      </c>
      <c r="AA78" s="31">
        <f>AA75-AA76-AA77</f>
        <v>116155</v>
      </c>
      <c r="AB78" s="31">
        <f>AB75-AB76-AB77</f>
        <v>0</v>
      </c>
      <c r="AC78" s="31">
        <f>AC75-AC76-AC77</f>
        <v>0</v>
      </c>
      <c r="AD78" s="31">
        <f>AD75-AD76-AD77</f>
        <v>0</v>
      </c>
      <c r="AE78" s="31">
        <f>AE75-AE76-AE77</f>
        <v>0</v>
      </c>
      <c r="AF78" s="32">
        <f>Z78/O78*100%</f>
        <v>1</v>
      </c>
      <c r="AG78" s="7"/>
    </row>
    <row r="79" spans="1:33" ht="60" customHeight="1">
      <c r="A79" s="5" t="s">
        <v>280</v>
      </c>
      <c r="B79" s="11" t="s">
        <v>281</v>
      </c>
      <c r="C79" s="6"/>
      <c r="D79" s="6"/>
      <c r="E79" s="6"/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2410300</v>
      </c>
      <c r="P79" s="7">
        <v>0</v>
      </c>
      <c r="Q79" s="7">
        <v>0</v>
      </c>
      <c r="R79" s="7">
        <v>0</v>
      </c>
      <c r="S79" s="7">
        <v>0</v>
      </c>
      <c r="T79" s="7">
        <v>1971010.01</v>
      </c>
      <c r="U79" s="7">
        <v>1971010.01</v>
      </c>
      <c r="V79" s="7">
        <v>0</v>
      </c>
      <c r="W79" s="7">
        <v>0</v>
      </c>
      <c r="X79" s="7">
        <v>0</v>
      </c>
      <c r="Y79" s="7">
        <v>0</v>
      </c>
      <c r="Z79" s="7">
        <v>1970990.01</v>
      </c>
      <c r="AA79" s="7">
        <v>1970990.01</v>
      </c>
      <c r="AB79" s="7">
        <v>0</v>
      </c>
      <c r="AC79" s="7">
        <v>0</v>
      </c>
      <c r="AD79" s="7">
        <v>0</v>
      </c>
      <c r="AE79" s="7">
        <v>0</v>
      </c>
      <c r="AF79" s="8">
        <f t="shared" si="2"/>
        <v>0.8177363855121769</v>
      </c>
      <c r="AG79" s="7">
        <v>0</v>
      </c>
    </row>
    <row r="80" spans="1:33" ht="15">
      <c r="A80" s="5"/>
      <c r="B80" s="18" t="s">
        <v>348</v>
      </c>
      <c r="C80" s="6"/>
      <c r="D80" s="6"/>
      <c r="E80" s="6"/>
      <c r="F80" s="7"/>
      <c r="G80" s="7"/>
      <c r="H80" s="7"/>
      <c r="I80" s="7"/>
      <c r="J80" s="7"/>
      <c r="K80" s="7"/>
      <c r="L80" s="7"/>
      <c r="M80" s="7"/>
      <c r="N80" s="7"/>
      <c r="O80" s="37">
        <v>125000</v>
      </c>
      <c r="P80" s="37">
        <v>0</v>
      </c>
      <c r="Q80" s="37">
        <v>0</v>
      </c>
      <c r="R80" s="37">
        <v>0</v>
      </c>
      <c r="S80" s="37">
        <v>0</v>
      </c>
      <c r="T80" s="37">
        <v>125000</v>
      </c>
      <c r="U80" s="37">
        <v>125000</v>
      </c>
      <c r="V80" s="37">
        <v>0</v>
      </c>
      <c r="W80" s="37">
        <v>0</v>
      </c>
      <c r="X80" s="37">
        <v>0</v>
      </c>
      <c r="Y80" s="37">
        <v>0</v>
      </c>
      <c r="Z80" s="37">
        <v>125000</v>
      </c>
      <c r="AA80" s="37">
        <v>125000</v>
      </c>
      <c r="AB80" s="37">
        <v>0</v>
      </c>
      <c r="AC80" s="37">
        <v>0</v>
      </c>
      <c r="AD80" s="37">
        <v>0</v>
      </c>
      <c r="AE80" s="37">
        <v>0</v>
      </c>
      <c r="AF80" s="38">
        <f>Z80/O80*100%</f>
        <v>1</v>
      </c>
      <c r="AG80" s="7"/>
    </row>
    <row r="81" spans="1:33" ht="15">
      <c r="A81" s="5"/>
      <c r="B81" s="19" t="s">
        <v>349</v>
      </c>
      <c r="C81" s="6"/>
      <c r="D81" s="6"/>
      <c r="E81" s="6"/>
      <c r="F81" s="7"/>
      <c r="G81" s="7"/>
      <c r="H81" s="7"/>
      <c r="I81" s="7"/>
      <c r="J81" s="7"/>
      <c r="K81" s="7"/>
      <c r="L81" s="7"/>
      <c r="M81" s="7"/>
      <c r="N81" s="7"/>
      <c r="O81" s="31">
        <v>2285300</v>
      </c>
      <c r="P81" s="31">
        <v>0</v>
      </c>
      <c r="Q81" s="31">
        <v>0</v>
      </c>
      <c r="R81" s="31">
        <v>0</v>
      </c>
      <c r="S81" s="31">
        <v>0</v>
      </c>
      <c r="T81" s="31">
        <v>1846010.01</v>
      </c>
      <c r="U81" s="31">
        <v>1846010.01</v>
      </c>
      <c r="V81" s="31">
        <v>0</v>
      </c>
      <c r="W81" s="31">
        <v>0</v>
      </c>
      <c r="X81" s="31">
        <v>0</v>
      </c>
      <c r="Y81" s="31">
        <v>0</v>
      </c>
      <c r="Z81" s="31">
        <v>1845990.01</v>
      </c>
      <c r="AA81" s="31"/>
      <c r="AB81" s="31"/>
      <c r="AC81" s="31"/>
      <c r="AD81" s="31"/>
      <c r="AE81" s="31"/>
      <c r="AF81" s="32">
        <f>Z81/O81*100%</f>
        <v>0.8077670371504835</v>
      </c>
      <c r="AG81" s="7"/>
    </row>
    <row r="82" spans="1:33" ht="77.25" customHeight="1">
      <c r="A82" s="5" t="s">
        <v>293</v>
      </c>
      <c r="B82" s="11" t="s">
        <v>294</v>
      </c>
      <c r="C82" s="6"/>
      <c r="D82" s="6"/>
      <c r="E82" s="6"/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317170</v>
      </c>
      <c r="P82" s="7">
        <v>0</v>
      </c>
      <c r="Q82" s="7">
        <v>0</v>
      </c>
      <c r="R82" s="7">
        <v>0</v>
      </c>
      <c r="S82" s="7">
        <v>0</v>
      </c>
      <c r="T82" s="7">
        <v>20400</v>
      </c>
      <c r="U82" s="7">
        <v>20400</v>
      </c>
      <c r="V82" s="7">
        <v>0</v>
      </c>
      <c r="W82" s="7">
        <v>0</v>
      </c>
      <c r="X82" s="7">
        <v>0</v>
      </c>
      <c r="Y82" s="7">
        <v>0</v>
      </c>
      <c r="Z82" s="7">
        <v>20400</v>
      </c>
      <c r="AA82" s="7">
        <v>20400</v>
      </c>
      <c r="AB82" s="7">
        <v>0</v>
      </c>
      <c r="AC82" s="7">
        <v>0</v>
      </c>
      <c r="AD82" s="7">
        <v>0</v>
      </c>
      <c r="AE82" s="7">
        <v>0</v>
      </c>
      <c r="AF82" s="8">
        <f t="shared" si="2"/>
        <v>0.06431881956048807</v>
      </c>
      <c r="AG82" s="7">
        <v>0</v>
      </c>
    </row>
    <row r="83" spans="1:33" ht="15" outlineLevel="1">
      <c r="A83" s="5"/>
      <c r="B83" s="19" t="s">
        <v>349</v>
      </c>
      <c r="C83" s="6"/>
      <c r="D83" s="6"/>
      <c r="E83" s="6"/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31">
        <v>317170</v>
      </c>
      <c r="P83" s="31">
        <v>0</v>
      </c>
      <c r="Q83" s="31">
        <v>0</v>
      </c>
      <c r="R83" s="31">
        <v>0</v>
      </c>
      <c r="S83" s="31">
        <v>0</v>
      </c>
      <c r="T83" s="31">
        <v>20400</v>
      </c>
      <c r="U83" s="31">
        <v>20400</v>
      </c>
      <c r="V83" s="31">
        <v>0</v>
      </c>
      <c r="W83" s="31">
        <v>0</v>
      </c>
      <c r="X83" s="31">
        <v>0</v>
      </c>
      <c r="Y83" s="31">
        <v>0</v>
      </c>
      <c r="Z83" s="31">
        <v>20400</v>
      </c>
      <c r="AA83" s="31">
        <v>20400</v>
      </c>
      <c r="AB83" s="31">
        <v>0</v>
      </c>
      <c r="AC83" s="31">
        <v>0</v>
      </c>
      <c r="AD83" s="31">
        <v>0</v>
      </c>
      <c r="AE83" s="31">
        <v>0</v>
      </c>
      <c r="AF83" s="32">
        <f t="shared" si="2"/>
        <v>0.06431881956048807</v>
      </c>
      <c r="AG83" s="7">
        <v>0</v>
      </c>
    </row>
    <row r="84" spans="1:33" ht="75" customHeight="1">
      <c r="A84" s="5" t="s">
        <v>298</v>
      </c>
      <c r="B84" s="11" t="s">
        <v>299</v>
      </c>
      <c r="C84" s="6"/>
      <c r="D84" s="6"/>
      <c r="E84" s="6"/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369750</v>
      </c>
      <c r="P84" s="7">
        <v>0</v>
      </c>
      <c r="Q84" s="7">
        <v>0</v>
      </c>
      <c r="R84" s="7">
        <v>0</v>
      </c>
      <c r="S84" s="7">
        <v>0</v>
      </c>
      <c r="T84" s="7">
        <v>274444.02</v>
      </c>
      <c r="U84" s="7">
        <v>274444.02</v>
      </c>
      <c r="V84" s="7">
        <v>0</v>
      </c>
      <c r="W84" s="7">
        <v>0</v>
      </c>
      <c r="X84" s="7">
        <v>0</v>
      </c>
      <c r="Y84" s="7">
        <v>0</v>
      </c>
      <c r="Z84" s="7">
        <v>274444.02</v>
      </c>
      <c r="AA84" s="7">
        <v>274444.02</v>
      </c>
      <c r="AB84" s="7">
        <v>0</v>
      </c>
      <c r="AC84" s="7">
        <v>0</v>
      </c>
      <c r="AD84" s="7">
        <v>0</v>
      </c>
      <c r="AE84" s="7">
        <v>0</v>
      </c>
      <c r="AF84" s="8">
        <f t="shared" si="2"/>
        <v>0.7422421095334686</v>
      </c>
      <c r="AG84" s="7">
        <v>0</v>
      </c>
    </row>
    <row r="85" spans="1:33" ht="15" outlineLevel="1">
      <c r="A85" s="5"/>
      <c r="B85" s="19" t="s">
        <v>349</v>
      </c>
      <c r="C85" s="6"/>
      <c r="D85" s="6"/>
      <c r="E85" s="6"/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31">
        <v>369750</v>
      </c>
      <c r="P85" s="31">
        <v>0</v>
      </c>
      <c r="Q85" s="31">
        <v>0</v>
      </c>
      <c r="R85" s="31">
        <v>0</v>
      </c>
      <c r="S85" s="31">
        <v>0</v>
      </c>
      <c r="T85" s="31">
        <v>274444.02</v>
      </c>
      <c r="U85" s="31">
        <v>274444.02</v>
      </c>
      <c r="V85" s="31">
        <v>0</v>
      </c>
      <c r="W85" s="31">
        <v>0</v>
      </c>
      <c r="X85" s="31">
        <v>0</v>
      </c>
      <c r="Y85" s="31">
        <v>0</v>
      </c>
      <c r="Z85" s="31">
        <v>274444.02</v>
      </c>
      <c r="AA85" s="31">
        <v>274444.02</v>
      </c>
      <c r="AB85" s="31">
        <v>0</v>
      </c>
      <c r="AC85" s="31">
        <v>0</v>
      </c>
      <c r="AD85" s="31">
        <v>0</v>
      </c>
      <c r="AE85" s="31">
        <v>0</v>
      </c>
      <c r="AF85" s="32">
        <f t="shared" si="2"/>
        <v>0.7422421095334686</v>
      </c>
      <c r="AG85" s="7">
        <v>0</v>
      </c>
    </row>
    <row r="86" spans="1:33" ht="60" customHeight="1">
      <c r="A86" s="5" t="s">
        <v>303</v>
      </c>
      <c r="B86" s="11" t="s">
        <v>304</v>
      </c>
      <c r="C86" s="6"/>
      <c r="D86" s="6"/>
      <c r="E86" s="6"/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112680100</v>
      </c>
      <c r="P86" s="7">
        <v>0</v>
      </c>
      <c r="Q86" s="7">
        <v>0</v>
      </c>
      <c r="R86" s="7">
        <v>0</v>
      </c>
      <c r="S86" s="7">
        <v>0</v>
      </c>
      <c r="T86" s="7">
        <v>96636700</v>
      </c>
      <c r="U86" s="7">
        <v>96636700</v>
      </c>
      <c r="V86" s="7">
        <v>0</v>
      </c>
      <c r="W86" s="7">
        <v>0</v>
      </c>
      <c r="X86" s="7">
        <v>0</v>
      </c>
      <c r="Y86" s="7">
        <v>0</v>
      </c>
      <c r="Z86" s="7">
        <v>87987081.1</v>
      </c>
      <c r="AA86" s="7">
        <v>87987081.1</v>
      </c>
      <c r="AB86" s="7">
        <v>0</v>
      </c>
      <c r="AC86" s="7">
        <v>0</v>
      </c>
      <c r="AD86" s="7">
        <v>0</v>
      </c>
      <c r="AE86" s="7">
        <v>0</v>
      </c>
      <c r="AF86" s="8">
        <f t="shared" si="2"/>
        <v>0.7808573217453658</v>
      </c>
      <c r="AG86" s="7">
        <v>0</v>
      </c>
    </row>
    <row r="87" spans="1:33" ht="15">
      <c r="A87" s="5"/>
      <c r="B87" s="22" t="s">
        <v>350</v>
      </c>
      <c r="C87" s="6"/>
      <c r="D87" s="6"/>
      <c r="E87" s="6"/>
      <c r="F87" s="7"/>
      <c r="G87" s="7"/>
      <c r="H87" s="7"/>
      <c r="I87" s="7"/>
      <c r="J87" s="7"/>
      <c r="K87" s="7"/>
      <c r="L87" s="7"/>
      <c r="M87" s="7"/>
      <c r="N87" s="7"/>
      <c r="O87" s="41">
        <v>33812600</v>
      </c>
      <c r="P87" s="41">
        <v>0</v>
      </c>
      <c r="Q87" s="41">
        <v>0</v>
      </c>
      <c r="R87" s="41">
        <v>0</v>
      </c>
      <c r="S87" s="41">
        <v>0</v>
      </c>
      <c r="T87" s="41">
        <v>20739000</v>
      </c>
      <c r="U87" s="41">
        <v>20739000</v>
      </c>
      <c r="V87" s="41">
        <v>0</v>
      </c>
      <c r="W87" s="41">
        <v>0</v>
      </c>
      <c r="X87" s="41">
        <v>0</v>
      </c>
      <c r="Y87" s="41">
        <v>0</v>
      </c>
      <c r="Z87" s="41">
        <v>18362052.21</v>
      </c>
      <c r="AA87" s="41">
        <v>18362052.21</v>
      </c>
      <c r="AB87" s="41">
        <v>0</v>
      </c>
      <c r="AC87" s="41">
        <v>0</v>
      </c>
      <c r="AD87" s="41">
        <v>0</v>
      </c>
      <c r="AE87" s="41">
        <v>0</v>
      </c>
      <c r="AF87" s="42">
        <f>Z87/O87*100%</f>
        <v>0.5430535424664179</v>
      </c>
      <c r="AG87" s="7"/>
    </row>
    <row r="88" spans="1:33" ht="15">
      <c r="A88" s="5"/>
      <c r="B88" s="18" t="s">
        <v>348</v>
      </c>
      <c r="C88" s="6"/>
      <c r="D88" s="6"/>
      <c r="E88" s="6"/>
      <c r="F88" s="7"/>
      <c r="G88" s="7"/>
      <c r="H88" s="7"/>
      <c r="I88" s="7"/>
      <c r="J88" s="7"/>
      <c r="K88" s="7"/>
      <c r="L88" s="7"/>
      <c r="M88" s="7"/>
      <c r="N88" s="7"/>
      <c r="O88" s="37">
        <v>78867500</v>
      </c>
      <c r="P88" s="37">
        <v>0</v>
      </c>
      <c r="Q88" s="37">
        <v>0</v>
      </c>
      <c r="R88" s="37">
        <v>0</v>
      </c>
      <c r="S88" s="37">
        <v>0</v>
      </c>
      <c r="T88" s="37">
        <v>75897700</v>
      </c>
      <c r="U88" s="37">
        <v>75897700</v>
      </c>
      <c r="V88" s="37">
        <v>0</v>
      </c>
      <c r="W88" s="37">
        <v>0</v>
      </c>
      <c r="X88" s="37">
        <v>0</v>
      </c>
      <c r="Y88" s="37">
        <v>0</v>
      </c>
      <c r="Z88" s="37">
        <v>69625028.88999999</v>
      </c>
      <c r="AA88" s="37"/>
      <c r="AB88" s="37"/>
      <c r="AC88" s="37"/>
      <c r="AD88" s="37"/>
      <c r="AE88" s="37"/>
      <c r="AF88" s="38">
        <f>Z88/O88*100%</f>
        <v>0.882810142200526</v>
      </c>
      <c r="AG88" s="7"/>
    </row>
    <row r="89" spans="1:33" ht="63.75" customHeight="1">
      <c r="A89" s="5" t="s">
        <v>337</v>
      </c>
      <c r="B89" s="11" t="s">
        <v>338</v>
      </c>
      <c r="C89" s="6"/>
      <c r="D89" s="6"/>
      <c r="E89" s="6"/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263600</v>
      </c>
      <c r="P89" s="7">
        <v>0</v>
      </c>
      <c r="Q89" s="7">
        <v>0</v>
      </c>
      <c r="R89" s="7">
        <v>0</v>
      </c>
      <c r="S89" s="7">
        <v>0</v>
      </c>
      <c r="T89" s="7">
        <v>60000</v>
      </c>
      <c r="U89" s="7">
        <v>60000</v>
      </c>
      <c r="V89" s="7">
        <v>0</v>
      </c>
      <c r="W89" s="7">
        <v>0</v>
      </c>
      <c r="X89" s="7">
        <v>0</v>
      </c>
      <c r="Y89" s="7">
        <v>0</v>
      </c>
      <c r="Z89" s="7">
        <v>60000</v>
      </c>
      <c r="AA89" s="7">
        <v>60000</v>
      </c>
      <c r="AB89" s="7">
        <v>0</v>
      </c>
      <c r="AC89" s="7">
        <v>0</v>
      </c>
      <c r="AD89" s="7">
        <v>0</v>
      </c>
      <c r="AE89" s="7">
        <v>0</v>
      </c>
      <c r="AF89" s="8">
        <f aca="true" t="shared" si="3" ref="AF89:AF94">Z89/O89*100%</f>
        <v>0.2276176024279211</v>
      </c>
      <c r="AG89" s="7">
        <v>0</v>
      </c>
    </row>
    <row r="90" spans="1:33" ht="15" outlineLevel="1">
      <c r="A90" s="5"/>
      <c r="B90" s="19" t="s">
        <v>349</v>
      </c>
      <c r="C90" s="6"/>
      <c r="D90" s="6"/>
      <c r="E90" s="6"/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31">
        <v>263600</v>
      </c>
      <c r="P90" s="31">
        <v>0</v>
      </c>
      <c r="Q90" s="31">
        <v>0</v>
      </c>
      <c r="R90" s="31">
        <v>0</v>
      </c>
      <c r="S90" s="31">
        <v>0</v>
      </c>
      <c r="T90" s="31">
        <v>60000</v>
      </c>
      <c r="U90" s="31">
        <v>60000</v>
      </c>
      <c r="V90" s="31">
        <v>0</v>
      </c>
      <c r="W90" s="31">
        <v>0</v>
      </c>
      <c r="X90" s="31">
        <v>0</v>
      </c>
      <c r="Y90" s="31">
        <v>0</v>
      </c>
      <c r="Z90" s="31">
        <v>60000</v>
      </c>
      <c r="AA90" s="31">
        <v>60000</v>
      </c>
      <c r="AB90" s="31">
        <v>0</v>
      </c>
      <c r="AC90" s="31">
        <v>0</v>
      </c>
      <c r="AD90" s="31">
        <v>0</v>
      </c>
      <c r="AE90" s="31">
        <v>0</v>
      </c>
      <c r="AF90" s="32">
        <f t="shared" si="3"/>
        <v>0.2276176024279211</v>
      </c>
      <c r="AG90" s="7">
        <v>0</v>
      </c>
    </row>
    <row r="91" spans="1:33" ht="12.75" customHeight="1">
      <c r="A91" s="63" t="s">
        <v>346</v>
      </c>
      <c r="B91" s="63"/>
      <c r="C91" s="63"/>
      <c r="D91" s="63"/>
      <c r="E91" s="63"/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491855115.32</v>
      </c>
      <c r="P91" s="28">
        <v>0</v>
      </c>
      <c r="Q91" s="28">
        <v>0</v>
      </c>
      <c r="R91" s="28">
        <v>0</v>
      </c>
      <c r="S91" s="28">
        <v>0</v>
      </c>
      <c r="T91" s="28">
        <v>444516297.78</v>
      </c>
      <c r="U91" s="28">
        <v>444516297.78</v>
      </c>
      <c r="V91" s="28">
        <v>0</v>
      </c>
      <c r="W91" s="28">
        <v>0</v>
      </c>
      <c r="X91" s="28">
        <v>0</v>
      </c>
      <c r="Y91" s="28">
        <v>0</v>
      </c>
      <c r="Z91" s="28">
        <v>428835798.21</v>
      </c>
      <c r="AA91" s="28">
        <v>428835798.21</v>
      </c>
      <c r="AB91" s="28">
        <v>0</v>
      </c>
      <c r="AC91" s="28">
        <v>0</v>
      </c>
      <c r="AD91" s="28">
        <v>0</v>
      </c>
      <c r="AE91" s="28">
        <v>0</v>
      </c>
      <c r="AF91" s="29">
        <f t="shared" si="3"/>
        <v>0.8718742264802923</v>
      </c>
      <c r="AG91" s="9">
        <v>0</v>
      </c>
    </row>
    <row r="92" spans="1:32" ht="15">
      <c r="A92" s="30"/>
      <c r="B92" s="27" t="s">
        <v>350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49">
        <f>O87+O76+O64+O48+O40+O13</f>
        <v>36169590</v>
      </c>
      <c r="P92" s="49">
        <f aca="true" t="shared" si="4" ref="P92:Z92">P87+P76+P64+P48+P40+P13</f>
        <v>0</v>
      </c>
      <c r="Q92" s="49">
        <f t="shared" si="4"/>
        <v>0</v>
      </c>
      <c r="R92" s="49">
        <f t="shared" si="4"/>
        <v>0</v>
      </c>
      <c r="S92" s="49">
        <f t="shared" si="4"/>
        <v>0</v>
      </c>
      <c r="T92" s="49">
        <f t="shared" si="4"/>
        <v>22204390</v>
      </c>
      <c r="U92" s="49">
        <f t="shared" si="4"/>
        <v>22204390</v>
      </c>
      <c r="V92" s="49">
        <f t="shared" si="4"/>
        <v>0</v>
      </c>
      <c r="W92" s="49">
        <f t="shared" si="4"/>
        <v>0</v>
      </c>
      <c r="X92" s="49">
        <f t="shared" si="4"/>
        <v>0</v>
      </c>
      <c r="Y92" s="49">
        <f t="shared" si="4"/>
        <v>0</v>
      </c>
      <c r="Z92" s="49">
        <f t="shared" si="4"/>
        <v>19827442.21</v>
      </c>
      <c r="AA92" s="40"/>
      <c r="AB92" s="40"/>
      <c r="AC92" s="40"/>
      <c r="AD92" s="40"/>
      <c r="AE92" s="40"/>
      <c r="AF92" s="46">
        <f t="shared" si="3"/>
        <v>0.5481798994680338</v>
      </c>
    </row>
    <row r="93" spans="1:32" ht="15">
      <c r="A93" s="30"/>
      <c r="B93" s="20" t="s">
        <v>348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50">
        <f>O88+O80+O77+O73+O68+O65+O60+O49+O44+O41+O33+O26+O19+O16+O14+O10</f>
        <v>312133005</v>
      </c>
      <c r="P93" s="50">
        <f aca="true" t="shared" si="5" ref="P93:Z93">P88+P80+P77+P73+P68+P65+P60+P49+P44+P41+P33+P26+P19+P16+P14+P10</f>
        <v>0</v>
      </c>
      <c r="Q93" s="50">
        <f t="shared" si="5"/>
        <v>0</v>
      </c>
      <c r="R93" s="50">
        <f t="shared" si="5"/>
        <v>0</v>
      </c>
      <c r="S93" s="50">
        <f t="shared" si="5"/>
        <v>0</v>
      </c>
      <c r="T93" s="50">
        <f t="shared" si="5"/>
        <v>292653468.85</v>
      </c>
      <c r="U93" s="50">
        <f t="shared" si="5"/>
        <v>292653468.85</v>
      </c>
      <c r="V93" s="50">
        <f t="shared" si="5"/>
        <v>0</v>
      </c>
      <c r="W93" s="50">
        <f t="shared" si="5"/>
        <v>0</v>
      </c>
      <c r="X93" s="50">
        <f t="shared" si="5"/>
        <v>0</v>
      </c>
      <c r="Y93" s="50">
        <f t="shared" si="5"/>
        <v>0</v>
      </c>
      <c r="Z93" s="50">
        <f t="shared" si="5"/>
        <v>284791999.51</v>
      </c>
      <c r="AA93" s="39"/>
      <c r="AB93" s="39"/>
      <c r="AC93" s="39"/>
      <c r="AD93" s="39"/>
      <c r="AE93" s="39"/>
      <c r="AF93" s="47">
        <f t="shared" si="3"/>
        <v>0.9124059133381297</v>
      </c>
    </row>
    <row r="94" spans="1:32" ht="15">
      <c r="A94" s="30"/>
      <c r="B94" s="21" t="s">
        <v>349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51">
        <f>O91-O92-O93</f>
        <v>143552520.32</v>
      </c>
      <c r="P94" s="51">
        <f aca="true" t="shared" si="6" ref="P94:AE94">P91-P92-P93</f>
        <v>0</v>
      </c>
      <c r="Q94" s="51">
        <f t="shared" si="6"/>
        <v>0</v>
      </c>
      <c r="R94" s="51">
        <f t="shared" si="6"/>
        <v>0</v>
      </c>
      <c r="S94" s="51">
        <f t="shared" si="6"/>
        <v>0</v>
      </c>
      <c r="T94" s="51">
        <f t="shared" si="6"/>
        <v>129658438.92999995</v>
      </c>
      <c r="U94" s="51">
        <f t="shared" si="6"/>
        <v>129658438.92999995</v>
      </c>
      <c r="V94" s="51">
        <f t="shared" si="6"/>
        <v>0</v>
      </c>
      <c r="W94" s="51">
        <f t="shared" si="6"/>
        <v>0</v>
      </c>
      <c r="X94" s="51">
        <f t="shared" si="6"/>
        <v>0</v>
      </c>
      <c r="Y94" s="51">
        <f t="shared" si="6"/>
        <v>0</v>
      </c>
      <c r="Z94" s="51">
        <f t="shared" si="6"/>
        <v>124216356.49000001</v>
      </c>
      <c r="AA94" s="45">
        <f t="shared" si="6"/>
        <v>428835798.21</v>
      </c>
      <c r="AB94" s="45">
        <f t="shared" si="6"/>
        <v>0</v>
      </c>
      <c r="AC94" s="45">
        <f t="shared" si="6"/>
        <v>0</v>
      </c>
      <c r="AD94" s="45">
        <f t="shared" si="6"/>
        <v>0</v>
      </c>
      <c r="AE94" s="45">
        <f t="shared" si="6"/>
        <v>0</v>
      </c>
      <c r="AF94" s="48">
        <f t="shared" si="3"/>
        <v>0.8653025123704078</v>
      </c>
    </row>
    <row r="96" spans="2:15" ht="15">
      <c r="B96" s="2" t="s">
        <v>351</v>
      </c>
      <c r="O96" s="52">
        <v>383181913</v>
      </c>
    </row>
    <row r="97" spans="2:26" ht="15">
      <c r="B97" s="2" t="s">
        <v>352</v>
      </c>
      <c r="O97" s="53">
        <v>20298550</v>
      </c>
      <c r="Z97" s="53"/>
    </row>
    <row r="98" spans="2:15" ht="15">
      <c r="B98" s="2" t="s">
        <v>353</v>
      </c>
      <c r="O98" s="53">
        <f>O96-O97+O94</f>
        <v>506435883.32</v>
      </c>
    </row>
  </sheetData>
  <sheetProtection/>
  <mergeCells count="35">
    <mergeCell ref="T6:T7"/>
    <mergeCell ref="U6:Y6"/>
    <mergeCell ref="Z6:Z7"/>
    <mergeCell ref="AA6:AE6"/>
    <mergeCell ref="AF6:AF7"/>
    <mergeCell ref="H6:H7"/>
    <mergeCell ref="I6:I7"/>
    <mergeCell ref="J6:J7"/>
    <mergeCell ref="K6:K7"/>
    <mergeCell ref="O6:O7"/>
    <mergeCell ref="P6:P7"/>
    <mergeCell ref="Q6:Q7"/>
    <mergeCell ref="R6:R7"/>
    <mergeCell ref="S6:S7"/>
    <mergeCell ref="A91:E91"/>
    <mergeCell ref="A3:AF3"/>
    <mergeCell ref="A4:AF4"/>
    <mergeCell ref="A5:AG5"/>
    <mergeCell ref="A6:A7"/>
    <mergeCell ref="B6:B7"/>
    <mergeCell ref="C6:C7"/>
    <mergeCell ref="D6:D7"/>
    <mergeCell ref="E6:E7"/>
    <mergeCell ref="AG6:AG7"/>
    <mergeCell ref="N6:N7"/>
    <mergeCell ref="F6:F7"/>
    <mergeCell ref="G6:G7"/>
    <mergeCell ref="A1:G1"/>
    <mergeCell ref="U1:Y1"/>
    <mergeCell ref="AA1:AE1"/>
    <mergeCell ref="A2:G2"/>
    <mergeCell ref="U2:Y2"/>
    <mergeCell ref="AA2:AE2"/>
    <mergeCell ref="L6:L7"/>
    <mergeCell ref="M6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/>
  <cp:lastModifiedBy>ignatievatg</cp:lastModifiedBy>
  <dcterms:created xsi:type="dcterms:W3CDTF">2016-12-06T09:04:59Z</dcterms:created>
  <dcterms:modified xsi:type="dcterms:W3CDTF">2017-01-12T13:56:53Z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C:\Users\ignatievatg\AppData\Local\Кейсистемс\Бюджет-КС\ReportManager\sqr_info_isp_budg_2016_4.xls</vt:lpwstr>
  </property>
</Properties>
</file>