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80" windowHeight="1170" activeTab="0"/>
  </bookViews>
  <sheets>
    <sheet name="Документ" sheetId="1" r:id="rId1"/>
  </sheets>
  <definedNames>
    <definedName name="_xlnm._FilterDatabase" localSheetId="0" hidden="1">'Документ'!$A$8:$H$53</definedName>
    <definedName name="_xlnm.Print_Titles" localSheetId="0">'Документ'!$6:$8</definedName>
    <definedName name="_xlnm.Print_Area" localSheetId="0">'Документ'!$A:$H</definedName>
  </definedNames>
  <calcPr fullCalcOnLoad="1"/>
</workbook>
</file>

<file path=xl/sharedStrings.xml><?xml version="1.0" encoding="utf-8"?>
<sst xmlns="http://schemas.openxmlformats.org/spreadsheetml/2006/main" count="144" uniqueCount="71">
  <si>
    <t>Наименование</t>
  </si>
  <si>
    <t>раз-дела</t>
  </si>
  <si>
    <t>подраз-дела</t>
  </si>
  <si>
    <t>Общегосударственные вопросы</t>
  </si>
  <si>
    <t>01</t>
  </si>
  <si>
    <t>00</t>
  </si>
  <si>
    <t xml:space="preserve">  Функционирование высшего должностного лица субъекта Российской Федерации и муниципального образования</t>
  </si>
  <si>
    <t>02</t>
  </si>
  <si>
    <t>03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</si>
  <si>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</si>
  <si>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</si>
  <si>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</si>
  <si>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</si>
  <si>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</si>
  <si>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Обеспечение проведения выборов и референдумов</t>
  </si>
  <si>
    <t>07</t>
  </si>
  <si>
    <t xml:space="preserve">  Резервные фонды</t>
  </si>
  <si>
    <t>11</t>
  </si>
  <si>
    <t xml:space="preserve">  Другие общегосударственные вопросы</t>
  </si>
  <si>
    <t>13</t>
  </si>
  <si>
    <t>Национальная оборона</t>
  </si>
  <si>
    <t xml:space="preserve">  Мобилизационная и вневойсковая подготовка</t>
  </si>
  <si>
    <t>Национальная безопасность и правоохранительная деятельность</t>
  </si>
  <si>
    <t>09</t>
  </si>
  <si>
    <t xml:space="preserve">  Обеспечение пожарной безопасности</t>
  </si>
  <si>
    <t>10</t>
  </si>
  <si>
    <t xml:space="preserve">  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</si>
  <si>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</si>
  <si>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</si>
  <si>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 xml:space="preserve">  Сельское хозяйство и рыболовство</t>
  </si>
  <si>
    <t xml:space="preserve">  Водное хозяйство</t>
  </si>
  <si>
    <t>08</t>
  </si>
  <si>
    <t xml:space="preserve">  Дорожное хозяйство (дорожные фонды)</t>
  </si>
  <si>
    <t xml:space="preserve">  Другие вопросы в области национальной экономики</t>
  </si>
  <si>
    <t>12</t>
  </si>
  <si>
    <t>Жилищно-коммунальное хозяйство</t>
  </si>
  <si>
    <t xml:space="preserve">  Жилищное хозяйство</t>
  </si>
  <si>
    <t xml:space="preserve">  Коммунальное хозяйство</t>
  </si>
  <si>
    <t>Образование</t>
  </si>
  <si>
    <t xml:space="preserve">  Дошкольное образование</t>
  </si>
  <si>
    <t xml:space="preserve">  Общее образование</t>
  </si>
  <si>
    <t xml:space="preserve">  Молодежная политика и оздоровление детей</t>
  </si>
  <si>
    <t xml:space="preserve">  Другие вопросы в области образования</t>
  </si>
  <si>
    <t>Культура, кинематография</t>
  </si>
  <si>
    <t xml:space="preserve">  Культура</t>
  </si>
  <si>
    <t xml:space="preserve">  Другие вопросы в области культуры, кинематографии</t>
  </si>
  <si>
    <t>Социальная политика</t>
  </si>
  <si>
    <t xml:space="preserve">  Пенсионное обеспечение</t>
  </si>
  <si>
    <t xml:space="preserve">  Социальное обеспечение населения</t>
  </si>
  <si>
    <t xml:space="preserve">  Охрана семьи и детства</t>
  </si>
  <si>
    <t xml:space="preserve">  Другие вопросы в области социальной политики</t>
  </si>
  <si>
    <t>Физическая культура и спорт</t>
  </si>
  <si>
    <t xml:space="preserve">  Физическая культура</t>
  </si>
  <si>
    <t>Обслуживание государственного и муниципального долга</t>
  </si>
  <si>
    <t xml:space="preserve">  Обслуживание государственного внутреннего и муниципального долга</t>
  </si>
  <si>
    <t>Итого</t>
  </si>
  <si>
    <t xml:space="preserve">  Благоустройство</t>
  </si>
  <si>
    <t>(тыс. рублей)</t>
  </si>
  <si>
    <t>Уточненная роспись на 2017 год</t>
  </si>
  <si>
    <t>Динамика к аналогичному периоду 2016 года в %</t>
  </si>
  <si>
    <t>Процент исполнения к уточненной росписи на 2017 год</t>
  </si>
  <si>
    <t xml:space="preserve">  Дополнительное образование детей</t>
  </si>
  <si>
    <t>Межбюджетные трансферты общего характера бюджетам бюджетной системы Рссийской Федерации</t>
  </si>
  <si>
    <t>Прочие межбюджетные трансферты общего характера</t>
  </si>
  <si>
    <t>Сведения об исполнении консолидированного бюджета Окуловского муниципального района  по расходам по разделам и подразделам</t>
  </si>
  <si>
    <t>Исполнено за 9 месяцев 2016 года</t>
  </si>
  <si>
    <t>Исполнено за 9 месяцев 2017 года</t>
  </si>
  <si>
    <t>Судебная система</t>
  </si>
  <si>
    <t>Профессиональная подготовка, переподготовка и повышение квалификации</t>
  </si>
  <si>
    <t xml:space="preserve">  Массовый спорт</t>
  </si>
  <si>
    <t>за 9 месяцев 2017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</si>
</sst>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0"/>
    <numFmt numFmtId="173" formatCode="#,##0.0"/>
    <numFmt numFmtId="174" formatCode="#,##0.0000"/>
    <numFmt numFmtId="175" formatCode="#,##0.00000"/>
  </numFmts>
  <fonts count="52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 Cyr"/>
      <family val="2"/>
    </font>
    <font>
      <sz val="11"/>
      <color indexed="8"/>
      <name val="Arial Cyr"/>
      <family val="2"/>
    </font>
    <font>
      <b/>
      <sz val="14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Arial Cyr"/>
      <family val="2"/>
    </font>
    <font>
      <sz val="11"/>
      <color rgb="FF000000"/>
      <name val="Arial Cyr"/>
      <family val="2"/>
    </font>
    <font>
      <b/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20" borderId="0">
      <alignment/>
      <protection/>
    </xf>
    <xf numFmtId="0" fontId="31" fillId="0" borderId="0">
      <alignment horizontal="left" vertical="top" wrapText="1"/>
      <protection/>
    </xf>
    <xf numFmtId="0" fontId="31" fillId="0" borderId="0">
      <alignment/>
      <protection/>
    </xf>
    <xf numFmtId="0" fontId="32" fillId="0" borderId="0">
      <alignment horizontal="center" wrapText="1"/>
      <protection/>
    </xf>
    <xf numFmtId="0" fontId="32" fillId="0" borderId="0">
      <alignment horizontal="center"/>
      <protection/>
    </xf>
    <xf numFmtId="0" fontId="31" fillId="0" borderId="0">
      <alignment wrapText="1"/>
      <protection/>
    </xf>
    <xf numFmtId="0" fontId="31" fillId="0" borderId="0">
      <alignment horizontal="right"/>
      <protection/>
    </xf>
    <xf numFmtId="0" fontId="31" fillId="20" borderId="1">
      <alignment/>
      <protection/>
    </xf>
    <xf numFmtId="0" fontId="31" fillId="0" borderId="2">
      <alignment horizontal="center" vertical="center" wrapText="1"/>
      <protection/>
    </xf>
    <xf numFmtId="0" fontId="31" fillId="0" borderId="3">
      <alignment/>
      <protection/>
    </xf>
    <xf numFmtId="0" fontId="31" fillId="0" borderId="2">
      <alignment horizontal="center" vertical="center" shrinkToFit="1"/>
      <protection/>
    </xf>
    <xf numFmtId="0" fontId="31" fillId="20" borderId="4">
      <alignment/>
      <protection/>
    </xf>
    <xf numFmtId="0" fontId="33" fillId="0" borderId="2">
      <alignment horizontal="left"/>
      <protection/>
    </xf>
    <xf numFmtId="4" fontId="33" fillId="21" borderId="2">
      <alignment horizontal="right" vertical="top" shrinkToFit="1"/>
      <protection/>
    </xf>
    <xf numFmtId="0" fontId="31" fillId="20" borderId="5">
      <alignment/>
      <protection/>
    </xf>
    <xf numFmtId="0" fontId="31" fillId="0" borderId="4">
      <alignment/>
      <protection/>
    </xf>
    <xf numFmtId="0" fontId="31" fillId="0" borderId="0">
      <alignment horizontal="left" wrapText="1"/>
      <protection/>
    </xf>
    <xf numFmtId="49" fontId="31" fillId="0" borderId="2">
      <alignment horizontal="left" vertical="top" wrapText="1"/>
      <protection/>
    </xf>
    <xf numFmtId="4" fontId="31" fillId="22" borderId="2">
      <alignment horizontal="right" vertical="top" shrinkToFit="1"/>
      <protection/>
    </xf>
    <xf numFmtId="0" fontId="31" fillId="20" borderId="5">
      <alignment horizontal="center"/>
      <protection/>
    </xf>
    <xf numFmtId="0" fontId="31" fillId="20" borderId="0">
      <alignment horizontal="center"/>
      <protection/>
    </xf>
    <xf numFmtId="4" fontId="31" fillId="0" borderId="2">
      <alignment horizontal="right" vertical="top" shrinkToFit="1"/>
      <protection/>
    </xf>
    <xf numFmtId="49" fontId="33" fillId="0" borderId="2">
      <alignment horizontal="left" vertical="top" wrapText="1"/>
      <protection/>
    </xf>
    <xf numFmtId="0" fontId="31" fillId="20" borderId="0">
      <alignment horizontal="left"/>
      <protection/>
    </xf>
    <xf numFmtId="4" fontId="31" fillId="0" borderId="3">
      <alignment horizontal="right" shrinkToFit="1"/>
      <protection/>
    </xf>
    <xf numFmtId="4" fontId="31" fillId="0" borderId="0">
      <alignment horizontal="right" shrinkToFit="1"/>
      <protection/>
    </xf>
    <xf numFmtId="0" fontId="31" fillId="20" borderId="4">
      <alignment horizontal="center"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4" fillId="29" borderId="6" applyNumberFormat="0" applyAlignment="0" applyProtection="0"/>
    <xf numFmtId="0" fontId="35" fillId="30" borderId="7" applyNumberFormat="0" applyAlignment="0" applyProtection="0"/>
    <xf numFmtId="0" fontId="36" fillId="30" borderId="6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41" fillId="31" borderId="12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" fillId="0" borderId="0">
      <alignment/>
      <protection/>
    </xf>
    <xf numFmtId="0" fontId="44" fillId="3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4" borderId="13" applyNumberFormat="0" applyFont="0" applyAlignment="0" applyProtection="0"/>
    <xf numFmtId="9" fontId="0" fillId="0" borderId="0" applyFont="0" applyFill="0" applyBorder="0" applyAlignment="0" applyProtection="0"/>
    <xf numFmtId="0" fontId="46" fillId="0" borderId="14" applyNumberFormat="0" applyFill="0" applyAlignment="0" applyProtection="0"/>
    <xf numFmtId="0" fontId="4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5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1" fillId="0" borderId="0" xfId="40" applyNumberFormat="1" applyProtection="1">
      <alignment/>
      <protection locked="0"/>
    </xf>
    <xf numFmtId="0" fontId="32" fillId="0" borderId="0" xfId="42" applyNumberFormat="1" applyProtection="1">
      <alignment horizontal="center"/>
      <protection locked="0"/>
    </xf>
    <xf numFmtId="0" fontId="31" fillId="0" borderId="0" xfId="43" applyNumberFormat="1" applyProtection="1">
      <alignment wrapText="1"/>
      <protection locked="0"/>
    </xf>
    <xf numFmtId="0" fontId="31" fillId="0" borderId="0" xfId="44" applyNumberFormat="1" applyProtection="1">
      <alignment horizontal="right"/>
      <protection locked="0"/>
    </xf>
    <xf numFmtId="0" fontId="31" fillId="0" borderId="3" xfId="47" applyNumberFormat="1" applyProtection="1">
      <alignment/>
      <protection locked="0"/>
    </xf>
    <xf numFmtId="0" fontId="31" fillId="0" borderId="2" xfId="48" applyNumberFormat="1" applyProtection="1">
      <alignment horizontal="center" vertical="center" shrinkToFit="1"/>
      <protection locked="0"/>
    </xf>
    <xf numFmtId="0" fontId="31" fillId="0" borderId="4" xfId="53" applyNumberFormat="1" applyProtection="1">
      <alignment/>
      <protection locked="0"/>
    </xf>
    <xf numFmtId="0" fontId="31" fillId="0" borderId="0" xfId="40" applyNumberFormat="1" applyProtection="1">
      <alignment/>
      <protection locked="0"/>
    </xf>
    <xf numFmtId="0" fontId="31" fillId="0" borderId="3" xfId="47" applyNumberFormat="1" applyProtection="1">
      <alignment/>
      <protection locked="0"/>
    </xf>
    <xf numFmtId="0" fontId="31" fillId="0" borderId="15" xfId="48" applyNumberFormat="1" applyBorder="1" applyProtection="1">
      <alignment horizontal="center" vertical="center" shrinkToFit="1"/>
      <protection locked="0"/>
    </xf>
    <xf numFmtId="0" fontId="33" fillId="0" borderId="3" xfId="47" applyNumberFormat="1" applyFont="1" applyProtection="1">
      <alignment/>
      <protection locked="0"/>
    </xf>
    <xf numFmtId="0" fontId="33" fillId="0" borderId="0" xfId="40" applyNumberFormat="1" applyFo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31" fillId="0" borderId="2" xfId="48" applyNumberFormat="1" applyFill="1" applyProtection="1">
      <alignment horizontal="center" vertical="center" shrinkToFit="1"/>
      <protection locked="0"/>
    </xf>
    <xf numFmtId="0" fontId="31" fillId="0" borderId="4" xfId="53" applyNumberFormat="1" applyFill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49" fontId="49" fillId="0" borderId="2" xfId="55" applyNumberFormat="1" applyFont="1" applyProtection="1">
      <alignment horizontal="left" vertical="top" wrapText="1"/>
      <protection locked="0"/>
    </xf>
    <xf numFmtId="49" fontId="49" fillId="0" borderId="2" xfId="55" applyNumberFormat="1" applyFont="1" applyAlignment="1" applyProtection="1">
      <alignment horizontal="center" vertical="top" wrapText="1"/>
      <protection locked="0"/>
    </xf>
    <xf numFmtId="173" fontId="49" fillId="0" borderId="2" xfId="56" applyNumberFormat="1" applyFont="1" applyFill="1" applyProtection="1">
      <alignment horizontal="right" vertical="top" shrinkToFit="1"/>
      <protection locked="0"/>
    </xf>
    <xf numFmtId="49" fontId="50" fillId="0" borderId="2" xfId="55" applyNumberFormat="1" applyFont="1" applyProtection="1">
      <alignment horizontal="left" vertical="top" wrapText="1"/>
      <protection locked="0"/>
    </xf>
    <xf numFmtId="49" fontId="50" fillId="0" borderId="2" xfId="55" applyNumberFormat="1" applyFont="1" applyAlignment="1" applyProtection="1">
      <alignment horizontal="center" vertical="top" wrapText="1"/>
      <protection locked="0"/>
    </xf>
    <xf numFmtId="173" fontId="50" fillId="0" borderId="2" xfId="56" applyNumberFormat="1" applyFont="1" applyFill="1" applyProtection="1">
      <alignment horizontal="right" vertical="top" shrinkToFit="1"/>
      <protection locked="0"/>
    </xf>
    <xf numFmtId="0" fontId="49" fillId="0" borderId="2" xfId="50" applyNumberFormat="1" applyFont="1" applyProtection="1">
      <alignment horizontal="left"/>
      <protection locked="0"/>
    </xf>
    <xf numFmtId="0" fontId="49" fillId="0" borderId="2" xfId="50" applyNumberFormat="1" applyFont="1" applyAlignment="1" applyProtection="1">
      <alignment horizontal="center"/>
      <protection locked="0"/>
    </xf>
    <xf numFmtId="173" fontId="49" fillId="0" borderId="2" xfId="51" applyNumberFormat="1" applyFont="1" applyFill="1" applyProtection="1">
      <alignment horizontal="right" vertical="top" shrinkToFit="1"/>
      <protection locked="0"/>
    </xf>
    <xf numFmtId="173" fontId="31" fillId="0" borderId="2" xfId="56" applyNumberFormat="1" applyFill="1" applyProtection="1">
      <alignment horizontal="right" vertical="top" shrinkToFit="1"/>
      <protection locked="0"/>
    </xf>
    <xf numFmtId="49" fontId="49" fillId="0" borderId="2" xfId="55" applyNumberFormat="1" applyFont="1" applyAlignment="1" applyProtection="1">
      <alignment horizontal="center" vertical="top" wrapText="1"/>
      <protection locked="0"/>
    </xf>
    <xf numFmtId="173" fontId="49" fillId="0" borderId="2" xfId="56" applyNumberFormat="1" applyFont="1" applyFill="1" applyProtection="1">
      <alignment horizontal="right" vertical="top" shrinkToFit="1"/>
      <protection locked="0"/>
    </xf>
    <xf numFmtId="0" fontId="31" fillId="0" borderId="16" xfId="0" applyNumberFormat="1" applyFont="1" applyFill="1" applyBorder="1" applyAlignment="1" applyProtection="1">
      <alignment horizontal="center" vertical="center" wrapText="1"/>
      <protection/>
    </xf>
    <xf numFmtId="0" fontId="31" fillId="0" borderId="17" xfId="0" applyNumberFormat="1" applyFont="1" applyFill="1" applyBorder="1" applyAlignment="1" applyProtection="1">
      <alignment horizontal="center" vertical="center" wrapText="1"/>
      <protection/>
    </xf>
    <xf numFmtId="0" fontId="31" fillId="0" borderId="18" xfId="46" applyNumberFormat="1" applyBorder="1" applyAlignment="1" applyProtection="1">
      <alignment horizontal="center" vertical="center" wrapText="1"/>
      <protection locked="0"/>
    </xf>
    <xf numFmtId="0" fontId="31" fillId="0" borderId="0" xfId="0" applyNumberFormat="1" applyFont="1" applyFill="1" applyBorder="1" applyAlignment="1" applyProtection="1">
      <alignment horizontal="left" vertical="top" wrapText="1"/>
      <protection/>
    </xf>
    <xf numFmtId="0" fontId="31" fillId="0" borderId="0" xfId="0" applyNumberFormat="1" applyFont="1" applyFill="1" applyBorder="1" applyAlignment="1" applyProtection="1">
      <alignment wrapText="1"/>
      <protection/>
    </xf>
    <xf numFmtId="0" fontId="31" fillId="0" borderId="0" xfId="0" applyNumberFormat="1" applyFont="1" applyFill="1" applyBorder="1" applyAlignment="1" applyProtection="1">
      <alignment horizontal="right"/>
      <protection/>
    </xf>
    <xf numFmtId="0" fontId="51" fillId="0" borderId="0" xfId="0" applyNumberFormat="1" applyFont="1" applyFill="1" applyBorder="1" applyAlignment="1" applyProtection="1">
      <alignment horizontal="center" wrapText="1"/>
      <protection/>
    </xf>
    <xf numFmtId="0" fontId="51" fillId="0" borderId="0" xfId="0" applyNumberFormat="1" applyFont="1" applyFill="1" applyBorder="1" applyAlignment="1" applyProtection="1">
      <alignment horizontal="center"/>
      <protection/>
    </xf>
    <xf numFmtId="0" fontId="31" fillId="0" borderId="19" xfId="0" applyNumberFormat="1" applyFont="1" applyFill="1" applyBorder="1" applyAlignment="1" applyProtection="1">
      <alignment horizontal="center" vertical="center" wrapText="1"/>
      <protection/>
    </xf>
    <xf numFmtId="0" fontId="31" fillId="0" borderId="15" xfId="0" applyNumberFormat="1" applyFont="1" applyFill="1" applyBorder="1" applyAlignment="1" applyProtection="1">
      <alignment horizontal="center" vertical="center" wrapText="1"/>
      <protection/>
    </xf>
    <xf numFmtId="0" fontId="31" fillId="0" borderId="20" xfId="0" applyNumberFormat="1" applyFont="1" applyFill="1" applyBorder="1" applyAlignment="1" applyProtection="1">
      <alignment horizontal="center" vertical="center" wrapText="1"/>
      <protection/>
    </xf>
    <xf numFmtId="0" fontId="31" fillId="0" borderId="21" xfId="0" applyNumberFormat="1" applyFont="1" applyFill="1" applyBorder="1" applyAlignment="1" applyProtection="1">
      <alignment horizontal="center" vertical="center" wrapText="1"/>
      <protection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Обычный 2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showGridLines="0" tabSelected="1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4" sqref="A4:H4"/>
    </sheetView>
  </sheetViews>
  <sheetFormatPr defaultColWidth="9.140625" defaultRowHeight="15" outlineLevelRow="1"/>
  <cols>
    <col min="1" max="1" width="40.7109375" style="1" customWidth="1"/>
    <col min="2" max="3" width="7.421875" style="1" customWidth="1"/>
    <col min="4" max="6" width="16.7109375" style="17" customWidth="1"/>
    <col min="7" max="7" width="14.421875" style="17" customWidth="1"/>
    <col min="8" max="8" width="14.57421875" style="1" customWidth="1"/>
    <col min="9" max="14" width="0.13671875" style="1" customWidth="1"/>
    <col min="15" max="15" width="9.140625" style="1" customWidth="1"/>
    <col min="16" max="16384" width="9.140625" style="1" customWidth="1"/>
  </cols>
  <sheetData>
    <row r="1" spans="1:15" ht="15" customHeight="1">
      <c r="A1" s="33"/>
      <c r="B1" s="33"/>
      <c r="C1" s="33"/>
      <c r="D1" s="33"/>
      <c r="E1" s="33"/>
      <c r="F1" s="33"/>
      <c r="G1" s="33"/>
      <c r="H1" s="33"/>
      <c r="I1" s="2"/>
      <c r="J1" s="2"/>
      <c r="K1" s="2"/>
      <c r="L1" s="2"/>
      <c r="M1" s="2"/>
      <c r="N1" s="2"/>
      <c r="O1" s="2"/>
    </row>
    <row r="2" spans="1:15" ht="38.25" customHeight="1">
      <c r="A2" s="36" t="s">
        <v>64</v>
      </c>
      <c r="B2" s="36"/>
      <c r="C2" s="36"/>
      <c r="D2" s="36"/>
      <c r="E2" s="36"/>
      <c r="F2" s="36"/>
      <c r="G2" s="36"/>
      <c r="H2" s="36"/>
      <c r="I2" s="3"/>
      <c r="J2" s="3"/>
      <c r="K2" s="3"/>
      <c r="L2" s="3"/>
      <c r="M2" s="3"/>
      <c r="N2" s="3"/>
      <c r="O2" s="3"/>
    </row>
    <row r="3" spans="1:15" ht="15.75" customHeight="1">
      <c r="A3" s="37" t="s">
        <v>70</v>
      </c>
      <c r="B3" s="37"/>
      <c r="C3" s="37"/>
      <c r="D3" s="37"/>
      <c r="E3" s="37"/>
      <c r="F3" s="37"/>
      <c r="G3" s="37"/>
      <c r="H3" s="37"/>
      <c r="I3" s="3"/>
      <c r="J3" s="3"/>
      <c r="K3" s="3"/>
      <c r="L3" s="3"/>
      <c r="M3" s="3"/>
      <c r="N3" s="3"/>
      <c r="O3" s="3"/>
    </row>
    <row r="4" spans="1:15" ht="15" customHeight="1">
      <c r="A4" s="34"/>
      <c r="B4" s="34"/>
      <c r="C4" s="34"/>
      <c r="D4" s="34"/>
      <c r="E4" s="34"/>
      <c r="F4" s="34"/>
      <c r="G4" s="34"/>
      <c r="H4" s="34"/>
      <c r="I4" s="4"/>
      <c r="J4" s="4"/>
      <c r="K4" s="4"/>
      <c r="L4" s="4"/>
      <c r="M4" s="4"/>
      <c r="N4" s="4"/>
      <c r="O4" s="4"/>
    </row>
    <row r="5" spans="1:15" ht="12.75" customHeight="1">
      <c r="A5" s="35" t="s">
        <v>57</v>
      </c>
      <c r="B5" s="35"/>
      <c r="C5" s="35"/>
      <c r="D5" s="35"/>
      <c r="E5" s="35"/>
      <c r="F5" s="35"/>
      <c r="G5" s="35"/>
      <c r="H5" s="35"/>
      <c r="I5" s="5"/>
      <c r="J5" s="5"/>
      <c r="K5" s="5"/>
      <c r="L5" s="5"/>
      <c r="M5" s="5"/>
      <c r="N5" s="5"/>
      <c r="O5" s="5"/>
    </row>
    <row r="6" spans="1:15" ht="15" customHeight="1">
      <c r="A6" s="30" t="s">
        <v>0</v>
      </c>
      <c r="B6" s="32" t="s">
        <v>1</v>
      </c>
      <c r="C6" s="32" t="s">
        <v>2</v>
      </c>
      <c r="D6" s="40" t="s">
        <v>65</v>
      </c>
      <c r="E6" s="38" t="s">
        <v>58</v>
      </c>
      <c r="F6" s="38" t="s">
        <v>66</v>
      </c>
      <c r="G6" s="38" t="s">
        <v>59</v>
      </c>
      <c r="H6" s="38" t="s">
        <v>60</v>
      </c>
      <c r="I6" s="6"/>
      <c r="J6" s="2"/>
      <c r="K6" s="2"/>
      <c r="L6" s="2"/>
      <c r="M6" s="2"/>
      <c r="N6" s="2"/>
      <c r="O6" s="2"/>
    </row>
    <row r="7" spans="1:15" ht="60" customHeight="1">
      <c r="A7" s="31"/>
      <c r="B7" s="32"/>
      <c r="C7" s="32"/>
      <c r="D7" s="41"/>
      <c r="E7" s="39"/>
      <c r="F7" s="39"/>
      <c r="G7" s="39"/>
      <c r="H7" s="39"/>
      <c r="I7" s="6"/>
      <c r="J7" s="2"/>
      <c r="K7" s="2"/>
      <c r="L7" s="2"/>
      <c r="M7" s="2"/>
      <c r="N7" s="2"/>
      <c r="O7" s="2"/>
    </row>
    <row r="8" spans="1:15" ht="12.75" customHeight="1">
      <c r="A8" s="7">
        <v>1</v>
      </c>
      <c r="B8" s="11">
        <v>2</v>
      </c>
      <c r="C8" s="11">
        <v>3</v>
      </c>
      <c r="D8" s="15">
        <v>4</v>
      </c>
      <c r="E8" s="15">
        <v>5</v>
      </c>
      <c r="F8" s="15">
        <v>6</v>
      </c>
      <c r="G8" s="15">
        <v>7</v>
      </c>
      <c r="H8" s="7">
        <v>8</v>
      </c>
      <c r="I8" s="6"/>
      <c r="J8" s="2"/>
      <c r="K8" s="2"/>
      <c r="L8" s="2"/>
      <c r="M8" s="2"/>
      <c r="N8" s="2"/>
      <c r="O8" s="2"/>
    </row>
    <row r="9" spans="1:16" s="14" customFormat="1" ht="15" customHeight="1">
      <c r="A9" s="18" t="s">
        <v>3</v>
      </c>
      <c r="B9" s="19" t="s">
        <v>4</v>
      </c>
      <c r="C9" s="19" t="s">
        <v>5</v>
      </c>
      <c r="D9" s="20">
        <f>SUM(D10:D16)</f>
        <v>50991.3</v>
      </c>
      <c r="E9" s="20">
        <f>SUM(E10:E16)</f>
        <v>76038.4</v>
      </c>
      <c r="F9" s="20">
        <f>SUM(F10:F16)</f>
        <v>49329.6</v>
      </c>
      <c r="G9" s="20">
        <f>F9/D9*100</f>
        <v>96.74120879444139</v>
      </c>
      <c r="H9" s="20">
        <f>F9/E9*100</f>
        <v>64.87458968100329</v>
      </c>
      <c r="I9" s="12"/>
      <c r="J9" s="13"/>
      <c r="K9" s="13"/>
      <c r="L9" s="13"/>
      <c r="M9" s="13"/>
      <c r="N9" s="13"/>
      <c r="O9" s="13"/>
      <c r="P9" s="13"/>
    </row>
    <row r="10" spans="1:16" ht="45" customHeight="1" outlineLevel="1">
      <c r="A10" s="21" t="s">
        <v>6</v>
      </c>
      <c r="B10" s="22" t="s">
        <v>4</v>
      </c>
      <c r="C10" s="22" t="s">
        <v>7</v>
      </c>
      <c r="D10" s="23">
        <v>3881</v>
      </c>
      <c r="E10" s="23">
        <v>5287.1</v>
      </c>
      <c r="F10" s="23">
        <v>3685.9</v>
      </c>
      <c r="G10" s="23">
        <f aca="true" t="shared" si="0" ref="G10:G48">F10/D10*100</f>
        <v>94.97294511723783</v>
      </c>
      <c r="H10" s="23">
        <f aca="true" t="shared" si="1" ref="H10:H48">F10/E10*100</f>
        <v>69.7149666168599</v>
      </c>
      <c r="I10" s="6"/>
      <c r="J10" s="2"/>
      <c r="K10" s="2"/>
      <c r="L10" s="2"/>
      <c r="M10" s="2"/>
      <c r="N10" s="2"/>
      <c r="O10" s="2"/>
      <c r="P10" s="2"/>
    </row>
    <row r="11" spans="1:16" ht="75" customHeight="1" outlineLevel="1">
      <c r="A11" s="21" t="s">
        <v>9</v>
      </c>
      <c r="B11" s="22" t="s">
        <v>4</v>
      </c>
      <c r="C11" s="22" t="s">
        <v>10</v>
      </c>
      <c r="D11" s="23">
        <v>32556.9</v>
      </c>
      <c r="E11" s="23">
        <v>49718.3</v>
      </c>
      <c r="F11" s="23">
        <v>32224.2</v>
      </c>
      <c r="G11" s="23">
        <f t="shared" si="0"/>
        <v>98.97809680897137</v>
      </c>
      <c r="H11" s="23">
        <f t="shared" si="1"/>
        <v>64.81355959475685</v>
      </c>
      <c r="I11" s="6"/>
      <c r="J11" s="2"/>
      <c r="K11" s="2"/>
      <c r="L11" s="2"/>
      <c r="M11" s="2"/>
      <c r="N11" s="2"/>
      <c r="O11" s="2"/>
      <c r="P11" s="2"/>
    </row>
    <row r="12" spans="1:16" ht="26.25" customHeight="1" outlineLevel="1">
      <c r="A12" s="21" t="s">
        <v>67</v>
      </c>
      <c r="B12" s="22" t="s">
        <v>4</v>
      </c>
      <c r="C12" s="22" t="s">
        <v>11</v>
      </c>
      <c r="D12" s="23">
        <v>2.5</v>
      </c>
      <c r="E12" s="23">
        <v>0</v>
      </c>
      <c r="F12" s="23">
        <v>0</v>
      </c>
      <c r="G12" s="23">
        <f t="shared" si="0"/>
        <v>0</v>
      </c>
      <c r="H12" s="23" t="e">
        <f t="shared" si="1"/>
        <v>#DIV/0!</v>
      </c>
      <c r="I12" s="10"/>
      <c r="J12" s="9"/>
      <c r="K12" s="9"/>
      <c r="L12" s="9"/>
      <c r="M12" s="9"/>
      <c r="N12" s="9"/>
      <c r="O12" s="9"/>
      <c r="P12" s="9"/>
    </row>
    <row r="13" spans="1:16" ht="60" customHeight="1" outlineLevel="1">
      <c r="A13" s="21" t="s">
        <v>12</v>
      </c>
      <c r="B13" s="22" t="s">
        <v>4</v>
      </c>
      <c r="C13" s="22" t="s">
        <v>13</v>
      </c>
      <c r="D13" s="23">
        <v>4874.6</v>
      </c>
      <c r="E13" s="23">
        <v>6974.2</v>
      </c>
      <c r="F13" s="23">
        <v>4440</v>
      </c>
      <c r="G13" s="23">
        <f t="shared" si="0"/>
        <v>91.08439666844458</v>
      </c>
      <c r="H13" s="23">
        <f t="shared" si="1"/>
        <v>63.663215852714295</v>
      </c>
      <c r="I13" s="6"/>
      <c r="J13" s="2"/>
      <c r="K13" s="2"/>
      <c r="L13" s="2"/>
      <c r="M13" s="2"/>
      <c r="N13" s="2"/>
      <c r="O13" s="2"/>
      <c r="P13" s="2"/>
    </row>
    <row r="14" spans="1:16" ht="30" customHeight="1" outlineLevel="1">
      <c r="A14" s="21" t="s">
        <v>14</v>
      </c>
      <c r="B14" s="22" t="s">
        <v>4</v>
      </c>
      <c r="C14" s="22" t="s">
        <v>15</v>
      </c>
      <c r="D14" s="23">
        <v>184.5</v>
      </c>
      <c r="E14" s="23">
        <v>0</v>
      </c>
      <c r="F14" s="23">
        <v>0</v>
      </c>
      <c r="G14" s="23">
        <f t="shared" si="0"/>
        <v>0</v>
      </c>
      <c r="H14" s="23" t="e">
        <f t="shared" si="1"/>
        <v>#DIV/0!</v>
      </c>
      <c r="I14" s="6"/>
      <c r="J14" s="2"/>
      <c r="K14" s="2"/>
      <c r="L14" s="2"/>
      <c r="M14" s="2"/>
      <c r="N14" s="2"/>
      <c r="O14" s="2"/>
      <c r="P14" s="2"/>
    </row>
    <row r="15" spans="1:16" ht="15" customHeight="1" outlineLevel="1">
      <c r="A15" s="21" t="s">
        <v>16</v>
      </c>
      <c r="B15" s="22" t="s">
        <v>4</v>
      </c>
      <c r="C15" s="22" t="s">
        <v>17</v>
      </c>
      <c r="D15" s="23">
        <v>0</v>
      </c>
      <c r="E15" s="23">
        <v>225</v>
      </c>
      <c r="F15" s="23">
        <v>0</v>
      </c>
      <c r="G15" s="23" t="e">
        <f t="shared" si="0"/>
        <v>#DIV/0!</v>
      </c>
      <c r="H15" s="23">
        <f>F15/E15*100</f>
        <v>0</v>
      </c>
      <c r="I15" s="6"/>
      <c r="J15" s="2"/>
      <c r="K15" s="2"/>
      <c r="L15" s="2"/>
      <c r="M15" s="2"/>
      <c r="N15" s="2"/>
      <c r="O15" s="2"/>
      <c r="P15" s="2"/>
    </row>
    <row r="16" spans="1:16" ht="15" customHeight="1" outlineLevel="1">
      <c r="A16" s="21" t="s">
        <v>18</v>
      </c>
      <c r="B16" s="22" t="s">
        <v>4</v>
      </c>
      <c r="C16" s="22" t="s">
        <v>19</v>
      </c>
      <c r="D16" s="23">
        <v>9491.8</v>
      </c>
      <c r="E16" s="23">
        <v>13833.8</v>
      </c>
      <c r="F16" s="23">
        <v>8979.5</v>
      </c>
      <c r="G16" s="23">
        <f t="shared" si="0"/>
        <v>94.60270970732633</v>
      </c>
      <c r="H16" s="23">
        <f t="shared" si="1"/>
        <v>64.90985846260608</v>
      </c>
      <c r="I16" s="6"/>
      <c r="J16" s="2"/>
      <c r="K16" s="2"/>
      <c r="L16" s="2"/>
      <c r="M16" s="2"/>
      <c r="N16" s="2"/>
      <c r="O16" s="2"/>
      <c r="P16" s="2"/>
    </row>
    <row r="17" spans="1:16" s="14" customFormat="1" ht="14.25" customHeight="1">
      <c r="A17" s="18" t="s">
        <v>20</v>
      </c>
      <c r="B17" s="19" t="s">
        <v>7</v>
      </c>
      <c r="C17" s="19" t="s">
        <v>5</v>
      </c>
      <c r="D17" s="20">
        <f>D18</f>
        <v>469.2</v>
      </c>
      <c r="E17" s="20">
        <f>E18</f>
        <v>652.1</v>
      </c>
      <c r="F17" s="20">
        <f>F18</f>
        <v>417.6</v>
      </c>
      <c r="G17" s="20">
        <f t="shared" si="0"/>
        <v>89.00255754475704</v>
      </c>
      <c r="H17" s="20">
        <f t="shared" si="1"/>
        <v>64.03925778254869</v>
      </c>
      <c r="I17" s="12"/>
      <c r="J17" s="13"/>
      <c r="K17" s="13"/>
      <c r="L17" s="13"/>
      <c r="M17" s="13"/>
      <c r="N17" s="13"/>
      <c r="O17" s="13"/>
      <c r="P17" s="13"/>
    </row>
    <row r="18" spans="1:16" ht="30" customHeight="1" outlineLevel="1">
      <c r="A18" s="21" t="s">
        <v>21</v>
      </c>
      <c r="B18" s="22" t="s">
        <v>7</v>
      </c>
      <c r="C18" s="22" t="s">
        <v>8</v>
      </c>
      <c r="D18" s="27">
        <v>469.2</v>
      </c>
      <c r="E18" s="23">
        <v>652.1</v>
      </c>
      <c r="F18" s="23">
        <v>417.6</v>
      </c>
      <c r="G18" s="23">
        <f t="shared" si="0"/>
        <v>89.00255754475704</v>
      </c>
      <c r="H18" s="23">
        <f t="shared" si="1"/>
        <v>64.03925778254869</v>
      </c>
      <c r="I18" s="6"/>
      <c r="J18" s="2"/>
      <c r="K18" s="2"/>
      <c r="L18" s="2"/>
      <c r="M18" s="2"/>
      <c r="N18" s="2"/>
      <c r="O18" s="2"/>
      <c r="P18" s="2"/>
    </row>
    <row r="19" spans="1:16" s="14" customFormat="1" ht="30" customHeight="1">
      <c r="A19" s="18" t="s">
        <v>22</v>
      </c>
      <c r="B19" s="19" t="s">
        <v>8</v>
      </c>
      <c r="C19" s="19" t="s">
        <v>5</v>
      </c>
      <c r="D19" s="20">
        <f>SUM(D20:D21)</f>
        <v>862.7</v>
      </c>
      <c r="E19" s="20">
        <f>SUM(E20:E21)</f>
        <v>1407.3</v>
      </c>
      <c r="F19" s="20">
        <f>SUM(F20:F21)</f>
        <v>832.4000000000001</v>
      </c>
      <c r="G19" s="20">
        <f t="shared" si="0"/>
        <v>96.48777095166339</v>
      </c>
      <c r="H19" s="20">
        <f t="shared" si="1"/>
        <v>59.14872450792298</v>
      </c>
      <c r="I19" s="12"/>
      <c r="J19" s="13"/>
      <c r="K19" s="13"/>
      <c r="L19" s="13"/>
      <c r="M19" s="13"/>
      <c r="N19" s="13"/>
      <c r="O19" s="13"/>
      <c r="P19" s="13"/>
    </row>
    <row r="20" spans="1:16" ht="15" customHeight="1" outlineLevel="1">
      <c r="A20" s="21" t="s">
        <v>24</v>
      </c>
      <c r="B20" s="22" t="s">
        <v>8</v>
      </c>
      <c r="C20" s="22" t="s">
        <v>25</v>
      </c>
      <c r="D20" s="23">
        <v>350.2</v>
      </c>
      <c r="E20" s="23">
        <v>671.8</v>
      </c>
      <c r="F20" s="23">
        <v>218.2</v>
      </c>
      <c r="G20" s="23">
        <f t="shared" si="0"/>
        <v>62.307252998286685</v>
      </c>
      <c r="H20" s="23">
        <f t="shared" si="1"/>
        <v>32.47990473355165</v>
      </c>
      <c r="I20" s="6"/>
      <c r="J20" s="2"/>
      <c r="K20" s="2"/>
      <c r="L20" s="2"/>
      <c r="M20" s="2"/>
      <c r="N20" s="2"/>
      <c r="O20" s="2"/>
      <c r="P20" s="2"/>
    </row>
    <row r="21" spans="1:16" ht="45" customHeight="1" outlineLevel="1">
      <c r="A21" s="21" t="s">
        <v>26</v>
      </c>
      <c r="B21" s="22" t="s">
        <v>8</v>
      </c>
      <c r="C21" s="22" t="s">
        <v>27</v>
      </c>
      <c r="D21" s="23">
        <v>512.5</v>
      </c>
      <c r="E21" s="23">
        <v>735.5</v>
      </c>
      <c r="F21" s="23">
        <v>614.2</v>
      </c>
      <c r="G21" s="23">
        <f>F21/D21*100</f>
        <v>119.8439024390244</v>
      </c>
      <c r="H21" s="23">
        <f>F21/E21*100</f>
        <v>83.50781781101291</v>
      </c>
      <c r="I21" s="6"/>
      <c r="J21" s="2"/>
      <c r="K21" s="2"/>
      <c r="L21" s="2"/>
      <c r="M21" s="2"/>
      <c r="N21" s="2"/>
      <c r="O21" s="2"/>
      <c r="P21" s="2"/>
    </row>
    <row r="22" spans="1:16" s="14" customFormat="1" ht="15" customHeight="1">
      <c r="A22" s="18" t="s">
        <v>28</v>
      </c>
      <c r="B22" s="19" t="s">
        <v>10</v>
      </c>
      <c r="C22" s="19" t="s">
        <v>5</v>
      </c>
      <c r="D22" s="20">
        <f>SUM(D23:D26)</f>
        <v>32277.3</v>
      </c>
      <c r="E22" s="20">
        <f>SUM(E23:E26)</f>
        <v>48496.9</v>
      </c>
      <c r="F22" s="20">
        <f>SUM(F23:F26)</f>
        <v>22315.7</v>
      </c>
      <c r="G22" s="20">
        <f t="shared" si="0"/>
        <v>69.13744334253485</v>
      </c>
      <c r="H22" s="20">
        <f t="shared" si="1"/>
        <v>46.014693722691554</v>
      </c>
      <c r="I22" s="12"/>
      <c r="J22" s="13"/>
      <c r="K22" s="13"/>
      <c r="L22" s="13"/>
      <c r="M22" s="13"/>
      <c r="N22" s="13"/>
      <c r="O22" s="13"/>
      <c r="P22" s="13"/>
    </row>
    <row r="23" spans="1:16" ht="15" customHeight="1" outlineLevel="1">
      <c r="A23" s="21" t="s">
        <v>29</v>
      </c>
      <c r="B23" s="22" t="s">
        <v>10</v>
      </c>
      <c r="C23" s="22" t="s">
        <v>11</v>
      </c>
      <c r="D23" s="27">
        <v>216.1</v>
      </c>
      <c r="E23" s="23">
        <v>250</v>
      </c>
      <c r="F23" s="23">
        <v>118.6</v>
      </c>
      <c r="G23" s="23">
        <f t="shared" si="0"/>
        <v>54.88199907450254</v>
      </c>
      <c r="H23" s="23">
        <f t="shared" si="1"/>
        <v>47.44</v>
      </c>
      <c r="I23" s="6"/>
      <c r="J23" s="2"/>
      <c r="K23" s="2"/>
      <c r="L23" s="2"/>
      <c r="M23" s="2"/>
      <c r="N23" s="2"/>
      <c r="O23" s="2"/>
      <c r="P23" s="2"/>
    </row>
    <row r="24" spans="1:16" ht="15" customHeight="1" outlineLevel="1">
      <c r="A24" s="21" t="s">
        <v>30</v>
      </c>
      <c r="B24" s="22" t="s">
        <v>10</v>
      </c>
      <c r="C24" s="22" t="s">
        <v>13</v>
      </c>
      <c r="D24" s="27">
        <v>20.4</v>
      </c>
      <c r="E24" s="23">
        <v>300</v>
      </c>
      <c r="F24" s="23"/>
      <c r="G24" s="23"/>
      <c r="H24" s="23">
        <f t="shared" si="1"/>
        <v>0</v>
      </c>
      <c r="I24" s="6"/>
      <c r="J24" s="2"/>
      <c r="K24" s="2"/>
      <c r="L24" s="2"/>
      <c r="M24" s="2"/>
      <c r="N24" s="2"/>
      <c r="O24" s="2"/>
      <c r="P24" s="2"/>
    </row>
    <row r="25" spans="1:16" ht="15" customHeight="1" outlineLevel="1">
      <c r="A25" s="21" t="s">
        <v>32</v>
      </c>
      <c r="B25" s="22" t="s">
        <v>10</v>
      </c>
      <c r="C25" s="22" t="s">
        <v>23</v>
      </c>
      <c r="D25" s="27">
        <v>31828.2</v>
      </c>
      <c r="E25" s="23">
        <v>46990.9</v>
      </c>
      <c r="F25" s="23">
        <v>21789.9</v>
      </c>
      <c r="G25" s="23">
        <f t="shared" si="0"/>
        <v>68.46098742624466</v>
      </c>
      <c r="H25" s="23">
        <f t="shared" si="1"/>
        <v>46.370467473489555</v>
      </c>
      <c r="I25" s="6"/>
      <c r="J25" s="2"/>
      <c r="K25" s="2"/>
      <c r="L25" s="2"/>
      <c r="M25" s="2"/>
      <c r="N25" s="2"/>
      <c r="O25" s="2"/>
      <c r="P25" s="2"/>
    </row>
    <row r="26" spans="1:16" ht="30" customHeight="1" outlineLevel="1">
      <c r="A26" s="21" t="s">
        <v>33</v>
      </c>
      <c r="B26" s="22" t="s">
        <v>10</v>
      </c>
      <c r="C26" s="22" t="s">
        <v>34</v>
      </c>
      <c r="D26" s="27">
        <v>212.6</v>
      </c>
      <c r="E26" s="23">
        <v>956</v>
      </c>
      <c r="F26" s="23">
        <v>407.2</v>
      </c>
      <c r="G26" s="23">
        <f t="shared" si="0"/>
        <v>191.53339604891815</v>
      </c>
      <c r="H26" s="23">
        <f t="shared" si="1"/>
        <v>42.59414225941423</v>
      </c>
      <c r="I26" s="6"/>
      <c r="J26" s="2"/>
      <c r="K26" s="2"/>
      <c r="L26" s="2"/>
      <c r="M26" s="2"/>
      <c r="N26" s="2"/>
      <c r="O26" s="2"/>
      <c r="P26" s="2"/>
    </row>
    <row r="27" spans="1:16" s="14" customFormat="1" ht="15" customHeight="1">
      <c r="A27" s="18" t="s">
        <v>35</v>
      </c>
      <c r="B27" s="19" t="s">
        <v>11</v>
      </c>
      <c r="C27" s="19" t="s">
        <v>5</v>
      </c>
      <c r="D27" s="20">
        <f>SUM(D28:D30)</f>
        <v>21504.399999999998</v>
      </c>
      <c r="E27" s="20">
        <f>SUM(E28:E30)</f>
        <v>61364.9</v>
      </c>
      <c r="F27" s="20">
        <f>SUM(F28:F30)</f>
        <v>28270.1</v>
      </c>
      <c r="G27" s="20">
        <f t="shared" si="0"/>
        <v>131.46193337177507</v>
      </c>
      <c r="H27" s="20">
        <f t="shared" si="1"/>
        <v>46.068843915658626</v>
      </c>
      <c r="I27" s="12"/>
      <c r="J27" s="13"/>
      <c r="K27" s="13"/>
      <c r="L27" s="13"/>
      <c r="M27" s="13"/>
      <c r="N27" s="13"/>
      <c r="O27" s="13"/>
      <c r="P27" s="13"/>
    </row>
    <row r="28" spans="1:16" ht="15" customHeight="1" outlineLevel="1">
      <c r="A28" s="21" t="s">
        <v>36</v>
      </c>
      <c r="B28" s="22" t="s">
        <v>11</v>
      </c>
      <c r="C28" s="22" t="s">
        <v>4</v>
      </c>
      <c r="D28" s="23">
        <v>2536.9</v>
      </c>
      <c r="E28" s="23">
        <v>14954.7</v>
      </c>
      <c r="F28" s="23">
        <v>3531.3</v>
      </c>
      <c r="G28" s="23">
        <f>F28/D28*100</f>
        <v>139.19744570144667</v>
      </c>
      <c r="H28" s="23">
        <f t="shared" si="1"/>
        <v>23.613312202852615</v>
      </c>
      <c r="I28" s="6"/>
      <c r="J28" s="2"/>
      <c r="K28" s="2"/>
      <c r="L28" s="2"/>
      <c r="M28" s="2"/>
      <c r="N28" s="2"/>
      <c r="O28" s="2"/>
      <c r="P28" s="2"/>
    </row>
    <row r="29" spans="1:16" ht="15" customHeight="1" outlineLevel="1">
      <c r="A29" s="21" t="s">
        <v>37</v>
      </c>
      <c r="B29" s="22" t="s">
        <v>11</v>
      </c>
      <c r="C29" s="22" t="s">
        <v>7</v>
      </c>
      <c r="D29" s="23">
        <v>2199.4</v>
      </c>
      <c r="E29" s="23">
        <v>10025.9</v>
      </c>
      <c r="F29" s="23">
        <v>4075.3</v>
      </c>
      <c r="G29" s="23">
        <f t="shared" si="0"/>
        <v>185.29144312085114</v>
      </c>
      <c r="H29" s="23">
        <f t="shared" si="1"/>
        <v>40.64772239898663</v>
      </c>
      <c r="I29" s="6"/>
      <c r="J29" s="2"/>
      <c r="K29" s="2"/>
      <c r="L29" s="2"/>
      <c r="M29" s="2"/>
      <c r="N29" s="2"/>
      <c r="O29" s="2"/>
      <c r="P29" s="2"/>
    </row>
    <row r="30" spans="1:16" ht="15" customHeight="1" outlineLevel="1">
      <c r="A30" s="21" t="s">
        <v>56</v>
      </c>
      <c r="B30" s="22" t="s">
        <v>11</v>
      </c>
      <c r="C30" s="22" t="s">
        <v>8</v>
      </c>
      <c r="D30" s="23">
        <v>16768.1</v>
      </c>
      <c r="E30" s="23">
        <v>36384.3</v>
      </c>
      <c r="F30" s="23">
        <v>20663.5</v>
      </c>
      <c r="G30" s="23">
        <f>F30/D30*100</f>
        <v>123.23101603640248</v>
      </c>
      <c r="H30" s="23">
        <f t="shared" si="1"/>
        <v>56.792352745552336</v>
      </c>
      <c r="I30" s="10"/>
      <c r="J30" s="9"/>
      <c r="K30" s="9"/>
      <c r="L30" s="9"/>
      <c r="M30" s="9"/>
      <c r="N30" s="9"/>
      <c r="O30" s="9"/>
      <c r="P30" s="9"/>
    </row>
    <row r="31" spans="1:16" s="14" customFormat="1" ht="15" customHeight="1">
      <c r="A31" s="18" t="s">
        <v>38</v>
      </c>
      <c r="B31" s="19" t="s">
        <v>15</v>
      </c>
      <c r="C31" s="19" t="s">
        <v>5</v>
      </c>
      <c r="D31" s="20">
        <f>SUM(D32:D37)</f>
        <v>202716.5</v>
      </c>
      <c r="E31" s="20">
        <f>SUM(E32:E37)</f>
        <v>269730</v>
      </c>
      <c r="F31" s="20">
        <f>SUM(F32:F37)</f>
        <v>201045.7</v>
      </c>
      <c r="G31" s="20">
        <f t="shared" si="0"/>
        <v>99.17579476756949</v>
      </c>
      <c r="H31" s="20">
        <f t="shared" si="1"/>
        <v>74.53590627664703</v>
      </c>
      <c r="I31" s="12"/>
      <c r="J31" s="13"/>
      <c r="K31" s="13"/>
      <c r="L31" s="13"/>
      <c r="M31" s="13"/>
      <c r="N31" s="13"/>
      <c r="O31" s="13"/>
      <c r="P31" s="13"/>
    </row>
    <row r="32" spans="1:16" ht="15" customHeight="1" outlineLevel="1">
      <c r="A32" s="21" t="s">
        <v>39</v>
      </c>
      <c r="B32" s="22" t="s">
        <v>15</v>
      </c>
      <c r="C32" s="22" t="s">
        <v>4</v>
      </c>
      <c r="D32" s="23">
        <v>77940</v>
      </c>
      <c r="E32" s="23">
        <v>102201.2</v>
      </c>
      <c r="F32" s="23">
        <v>76542.3</v>
      </c>
      <c r="G32" s="23">
        <f>F32/D32*100</f>
        <v>98.2066974595843</v>
      </c>
      <c r="H32" s="23">
        <f>F32/E32*100</f>
        <v>74.89373901676302</v>
      </c>
      <c r="I32" s="6"/>
      <c r="J32" s="2"/>
      <c r="K32" s="2"/>
      <c r="L32" s="2"/>
      <c r="M32" s="2"/>
      <c r="N32" s="2"/>
      <c r="O32" s="2"/>
      <c r="P32" s="2"/>
    </row>
    <row r="33" spans="1:16" ht="15" customHeight="1" outlineLevel="1">
      <c r="A33" s="21" t="s">
        <v>40</v>
      </c>
      <c r="B33" s="22" t="s">
        <v>15</v>
      </c>
      <c r="C33" s="22" t="s">
        <v>7</v>
      </c>
      <c r="D33" s="23">
        <v>113131.6</v>
      </c>
      <c r="E33" s="23">
        <v>129728.1</v>
      </c>
      <c r="F33" s="23">
        <v>98703.4</v>
      </c>
      <c r="G33" s="23">
        <f t="shared" si="0"/>
        <v>87.24653412485989</v>
      </c>
      <c r="H33" s="23">
        <f t="shared" si="1"/>
        <v>76.0848266489681</v>
      </c>
      <c r="I33" s="6"/>
      <c r="J33" s="2"/>
      <c r="K33" s="2"/>
      <c r="L33" s="2"/>
      <c r="M33" s="2"/>
      <c r="N33" s="2"/>
      <c r="O33" s="2"/>
      <c r="P33" s="2"/>
    </row>
    <row r="34" spans="1:16" ht="15" customHeight="1" outlineLevel="1">
      <c r="A34" s="21" t="s">
        <v>61</v>
      </c>
      <c r="B34" s="22" t="s">
        <v>15</v>
      </c>
      <c r="C34" s="22" t="s">
        <v>8</v>
      </c>
      <c r="D34" s="23"/>
      <c r="E34" s="23">
        <v>20450.7</v>
      </c>
      <c r="F34" s="23">
        <v>13983.3</v>
      </c>
      <c r="G34" s="23"/>
      <c r="H34" s="23">
        <f>F34/E34*100</f>
        <v>68.37565462306912</v>
      </c>
      <c r="I34" s="10"/>
      <c r="J34" s="9"/>
      <c r="K34" s="9"/>
      <c r="L34" s="9"/>
      <c r="M34" s="9"/>
      <c r="N34" s="9"/>
      <c r="O34" s="9"/>
      <c r="P34" s="9"/>
    </row>
    <row r="35" spans="1:16" ht="15" customHeight="1" outlineLevel="1">
      <c r="A35" s="21" t="s">
        <v>68</v>
      </c>
      <c r="B35" s="22" t="s">
        <v>15</v>
      </c>
      <c r="C35" s="22" t="s">
        <v>11</v>
      </c>
      <c r="D35" s="23"/>
      <c r="E35" s="23">
        <v>69.3</v>
      </c>
      <c r="F35" s="23">
        <v>10.6</v>
      </c>
      <c r="G35" s="23"/>
      <c r="H35" s="23">
        <f>F35/E35*100</f>
        <v>15.295815295815295</v>
      </c>
      <c r="I35" s="10"/>
      <c r="J35" s="9"/>
      <c r="K35" s="9"/>
      <c r="L35" s="9"/>
      <c r="M35" s="9"/>
      <c r="N35" s="9"/>
      <c r="O35" s="9"/>
      <c r="P35" s="9"/>
    </row>
    <row r="36" spans="1:16" ht="15" customHeight="1" outlineLevel="1">
      <c r="A36" s="21" t="s">
        <v>41</v>
      </c>
      <c r="B36" s="22" t="s">
        <v>15</v>
      </c>
      <c r="C36" s="22" t="s">
        <v>15</v>
      </c>
      <c r="D36" s="23">
        <v>4150.1</v>
      </c>
      <c r="E36" s="23">
        <v>5371.6</v>
      </c>
      <c r="F36" s="23">
        <v>4029.5</v>
      </c>
      <c r="G36" s="23">
        <f t="shared" si="0"/>
        <v>97.09404592660417</v>
      </c>
      <c r="H36" s="23">
        <f t="shared" si="1"/>
        <v>75.01489314170824</v>
      </c>
      <c r="I36" s="6"/>
      <c r="J36" s="2"/>
      <c r="K36" s="2"/>
      <c r="L36" s="2"/>
      <c r="M36" s="2"/>
      <c r="N36" s="2"/>
      <c r="O36" s="2"/>
      <c r="P36" s="2"/>
    </row>
    <row r="37" spans="1:16" ht="15" customHeight="1" outlineLevel="1">
      <c r="A37" s="21" t="s">
        <v>42</v>
      </c>
      <c r="B37" s="22" t="s">
        <v>15</v>
      </c>
      <c r="C37" s="22" t="s">
        <v>23</v>
      </c>
      <c r="D37" s="23">
        <v>7494.8</v>
      </c>
      <c r="E37" s="23">
        <v>11909.1</v>
      </c>
      <c r="F37" s="23">
        <v>7776.6</v>
      </c>
      <c r="G37" s="23">
        <f t="shared" si="0"/>
        <v>103.7599402252228</v>
      </c>
      <c r="H37" s="23">
        <f t="shared" si="1"/>
        <v>65.29964480943144</v>
      </c>
      <c r="I37" s="6"/>
      <c r="J37" s="2"/>
      <c r="K37" s="2"/>
      <c r="L37" s="2"/>
      <c r="M37" s="2"/>
      <c r="N37" s="2"/>
      <c r="O37" s="2"/>
      <c r="P37" s="2"/>
    </row>
    <row r="38" spans="1:16" s="14" customFormat="1" ht="15" customHeight="1">
      <c r="A38" s="18" t="s">
        <v>43</v>
      </c>
      <c r="B38" s="19" t="s">
        <v>31</v>
      </c>
      <c r="C38" s="19" t="s">
        <v>5</v>
      </c>
      <c r="D38" s="20">
        <f>SUM(D39:D40)</f>
        <v>30484.2</v>
      </c>
      <c r="E38" s="20">
        <f>SUM(E39:E40)</f>
        <v>53521.2</v>
      </c>
      <c r="F38" s="20">
        <f>SUM(F39:F40)</f>
        <v>39333.200000000004</v>
      </c>
      <c r="G38" s="20">
        <f t="shared" si="0"/>
        <v>129.02815228872663</v>
      </c>
      <c r="H38" s="20">
        <f t="shared" si="1"/>
        <v>73.49087838090328</v>
      </c>
      <c r="I38" s="12"/>
      <c r="J38" s="13"/>
      <c r="K38" s="13"/>
      <c r="L38" s="13"/>
      <c r="M38" s="13"/>
      <c r="N38" s="13"/>
      <c r="O38" s="13"/>
      <c r="P38" s="13"/>
    </row>
    <row r="39" spans="1:16" ht="15" customHeight="1" outlineLevel="1">
      <c r="A39" s="21" t="s">
        <v>44</v>
      </c>
      <c r="B39" s="22" t="s">
        <v>31</v>
      </c>
      <c r="C39" s="22" t="s">
        <v>4</v>
      </c>
      <c r="D39" s="23">
        <v>25445.2</v>
      </c>
      <c r="E39" s="23">
        <v>45670.2</v>
      </c>
      <c r="F39" s="23">
        <v>33877.3</v>
      </c>
      <c r="G39" s="23">
        <f t="shared" si="0"/>
        <v>133.138273623316</v>
      </c>
      <c r="H39" s="23">
        <f t="shared" si="1"/>
        <v>74.17812928342772</v>
      </c>
      <c r="I39" s="6"/>
      <c r="J39" s="2"/>
      <c r="K39" s="2"/>
      <c r="L39" s="2"/>
      <c r="M39" s="2"/>
      <c r="N39" s="2"/>
      <c r="O39" s="2"/>
      <c r="P39" s="2"/>
    </row>
    <row r="40" spans="1:16" ht="30" customHeight="1" outlineLevel="1">
      <c r="A40" s="21" t="s">
        <v>45</v>
      </c>
      <c r="B40" s="22" t="s">
        <v>31</v>
      </c>
      <c r="C40" s="22" t="s">
        <v>10</v>
      </c>
      <c r="D40" s="23">
        <v>5039</v>
      </c>
      <c r="E40" s="23">
        <v>7851</v>
      </c>
      <c r="F40" s="23">
        <v>5455.9</v>
      </c>
      <c r="G40" s="23">
        <f t="shared" si="0"/>
        <v>108.27346695772971</v>
      </c>
      <c r="H40" s="23">
        <f t="shared" si="1"/>
        <v>69.49305820914533</v>
      </c>
      <c r="I40" s="6"/>
      <c r="J40" s="2"/>
      <c r="K40" s="2"/>
      <c r="L40" s="2"/>
      <c r="M40" s="2"/>
      <c r="N40" s="2"/>
      <c r="O40" s="2"/>
      <c r="P40" s="2"/>
    </row>
    <row r="41" spans="1:16" s="14" customFormat="1" ht="15" customHeight="1">
      <c r="A41" s="18" t="s">
        <v>46</v>
      </c>
      <c r="B41" s="19" t="s">
        <v>25</v>
      </c>
      <c r="C41" s="19" t="s">
        <v>5</v>
      </c>
      <c r="D41" s="20">
        <f>SUM(D42:D45)</f>
        <v>97040.9</v>
      </c>
      <c r="E41" s="20">
        <f>SUM(E42:E45)</f>
        <v>154545.8</v>
      </c>
      <c r="F41" s="20">
        <f>SUM(F42:F45)</f>
        <v>100900.2</v>
      </c>
      <c r="G41" s="20">
        <f t="shared" si="0"/>
        <v>103.97698290102421</v>
      </c>
      <c r="H41" s="20">
        <f t="shared" si="1"/>
        <v>65.288218767511</v>
      </c>
      <c r="I41" s="12"/>
      <c r="J41" s="13"/>
      <c r="K41" s="13"/>
      <c r="L41" s="13"/>
      <c r="M41" s="13"/>
      <c r="N41" s="13"/>
      <c r="O41" s="13"/>
      <c r="P41" s="13"/>
    </row>
    <row r="42" spans="1:16" ht="15" customHeight="1" outlineLevel="1">
      <c r="A42" s="21" t="s">
        <v>47</v>
      </c>
      <c r="B42" s="22" t="s">
        <v>25</v>
      </c>
      <c r="C42" s="22" t="s">
        <v>4</v>
      </c>
      <c r="D42" s="23">
        <v>695.8</v>
      </c>
      <c r="E42" s="23">
        <v>2767.8</v>
      </c>
      <c r="F42" s="23">
        <v>1869.4</v>
      </c>
      <c r="G42" s="23">
        <f>F42/D42*100</f>
        <v>268.6691578039667</v>
      </c>
      <c r="H42" s="23">
        <f>F42/E42*100</f>
        <v>67.54100729821518</v>
      </c>
      <c r="I42" s="6"/>
      <c r="J42" s="2"/>
      <c r="K42" s="2"/>
      <c r="L42" s="2"/>
      <c r="M42" s="2"/>
      <c r="N42" s="2"/>
      <c r="O42" s="2"/>
      <c r="P42" s="2"/>
    </row>
    <row r="43" spans="1:16" ht="15" customHeight="1" outlineLevel="1">
      <c r="A43" s="21" t="s">
        <v>48</v>
      </c>
      <c r="B43" s="22" t="s">
        <v>25</v>
      </c>
      <c r="C43" s="22" t="s">
        <v>8</v>
      </c>
      <c r="D43" s="23">
        <v>67094.4</v>
      </c>
      <c r="E43" s="23">
        <v>101005.3</v>
      </c>
      <c r="F43" s="23">
        <v>60222.1</v>
      </c>
      <c r="G43" s="23">
        <f t="shared" si="0"/>
        <v>89.75726737253781</v>
      </c>
      <c r="H43" s="23">
        <f t="shared" si="1"/>
        <v>59.622712867542596</v>
      </c>
      <c r="I43" s="6"/>
      <c r="J43" s="2"/>
      <c r="K43" s="2"/>
      <c r="L43" s="2"/>
      <c r="M43" s="2"/>
      <c r="N43" s="2"/>
      <c r="O43" s="2"/>
      <c r="P43" s="2"/>
    </row>
    <row r="44" spans="1:16" ht="15" customHeight="1" outlineLevel="1">
      <c r="A44" s="21" t="s">
        <v>49</v>
      </c>
      <c r="B44" s="22" t="s">
        <v>25</v>
      </c>
      <c r="C44" s="22" t="s">
        <v>10</v>
      </c>
      <c r="D44" s="23">
        <v>26412.8</v>
      </c>
      <c r="E44" s="23">
        <v>46763.2</v>
      </c>
      <c r="F44" s="23">
        <v>35739.3</v>
      </c>
      <c r="G44" s="23">
        <f t="shared" si="0"/>
        <v>135.3105312575721</v>
      </c>
      <c r="H44" s="23">
        <f t="shared" si="1"/>
        <v>76.4261213946009</v>
      </c>
      <c r="I44" s="6"/>
      <c r="J44" s="2"/>
      <c r="K44" s="2"/>
      <c r="L44" s="2"/>
      <c r="M44" s="2"/>
      <c r="N44" s="2"/>
      <c r="O44" s="2"/>
      <c r="P44" s="2"/>
    </row>
    <row r="45" spans="1:16" ht="30" customHeight="1" outlineLevel="1">
      <c r="A45" s="21" t="s">
        <v>50</v>
      </c>
      <c r="B45" s="22" t="s">
        <v>25</v>
      </c>
      <c r="C45" s="22" t="s">
        <v>13</v>
      </c>
      <c r="D45" s="23">
        <v>2837.9</v>
      </c>
      <c r="E45" s="23">
        <v>4009.5</v>
      </c>
      <c r="F45" s="23">
        <v>3069.4</v>
      </c>
      <c r="G45" s="23">
        <f t="shared" si="0"/>
        <v>108.1574403608302</v>
      </c>
      <c r="H45" s="23">
        <f t="shared" si="1"/>
        <v>76.55318618281581</v>
      </c>
      <c r="I45" s="6"/>
      <c r="J45" s="2"/>
      <c r="K45" s="2"/>
      <c r="L45" s="2"/>
      <c r="M45" s="2"/>
      <c r="N45" s="2"/>
      <c r="O45" s="2"/>
      <c r="P45" s="2"/>
    </row>
    <row r="46" spans="1:16" s="14" customFormat="1" ht="15" customHeight="1">
      <c r="A46" s="18" t="s">
        <v>51</v>
      </c>
      <c r="B46" s="19" t="s">
        <v>17</v>
      </c>
      <c r="C46" s="19" t="s">
        <v>5</v>
      </c>
      <c r="D46" s="20">
        <f>SUM(D47:D47)</f>
        <v>947.6</v>
      </c>
      <c r="E46" s="20">
        <f>E47+E48</f>
        <v>24456.6</v>
      </c>
      <c r="F46" s="20">
        <f>F47+F48</f>
        <v>4363.5</v>
      </c>
      <c r="G46" s="20">
        <f t="shared" si="0"/>
        <v>460.4791051076403</v>
      </c>
      <c r="H46" s="20">
        <f t="shared" si="1"/>
        <v>17.841809572876034</v>
      </c>
      <c r="I46" s="12"/>
      <c r="J46" s="13"/>
      <c r="K46" s="13"/>
      <c r="L46" s="13"/>
      <c r="M46" s="13"/>
      <c r="N46" s="13"/>
      <c r="O46" s="13"/>
      <c r="P46" s="13"/>
    </row>
    <row r="47" spans="1:16" ht="15" customHeight="1" outlineLevel="1">
      <c r="A47" s="21" t="s">
        <v>52</v>
      </c>
      <c r="B47" s="22" t="s">
        <v>17</v>
      </c>
      <c r="C47" s="22" t="s">
        <v>4</v>
      </c>
      <c r="D47" s="23">
        <v>947.6</v>
      </c>
      <c r="E47" s="23">
        <v>10816.6</v>
      </c>
      <c r="F47" s="23">
        <v>4363.5</v>
      </c>
      <c r="G47" s="23">
        <f t="shared" si="0"/>
        <v>460.4791051076403</v>
      </c>
      <c r="H47" s="23">
        <f t="shared" si="1"/>
        <v>40.34077251631751</v>
      </c>
      <c r="I47" s="6"/>
      <c r="J47" s="2"/>
      <c r="K47" s="2"/>
      <c r="L47" s="2"/>
      <c r="M47" s="2"/>
      <c r="N47" s="2"/>
      <c r="O47" s="2"/>
      <c r="P47" s="2"/>
    </row>
    <row r="48" spans="1:16" ht="15" customHeight="1" outlineLevel="1">
      <c r="A48" s="21" t="s">
        <v>69</v>
      </c>
      <c r="B48" s="22" t="s">
        <v>17</v>
      </c>
      <c r="C48" s="22" t="s">
        <v>7</v>
      </c>
      <c r="D48" s="23">
        <v>0</v>
      </c>
      <c r="E48" s="23">
        <v>13640</v>
      </c>
      <c r="F48" s="23"/>
      <c r="G48" s="23" t="e">
        <f t="shared" si="0"/>
        <v>#DIV/0!</v>
      </c>
      <c r="H48" s="23">
        <f t="shared" si="1"/>
        <v>0</v>
      </c>
      <c r="I48" s="10"/>
      <c r="J48" s="9"/>
      <c r="K48" s="9"/>
      <c r="L48" s="9"/>
      <c r="M48" s="9"/>
      <c r="N48" s="9"/>
      <c r="O48" s="9"/>
      <c r="P48" s="9"/>
    </row>
    <row r="49" spans="1:16" s="14" customFormat="1" ht="30" customHeight="1">
      <c r="A49" s="18" t="s">
        <v>53</v>
      </c>
      <c r="B49" s="19" t="s">
        <v>19</v>
      </c>
      <c r="C49" s="19" t="s">
        <v>5</v>
      </c>
      <c r="D49" s="20">
        <f>D50</f>
        <v>0</v>
      </c>
      <c r="E49" s="20">
        <f>E50</f>
        <v>299</v>
      </c>
      <c r="F49" s="20">
        <f>F50</f>
        <v>21.9</v>
      </c>
      <c r="G49" s="20"/>
      <c r="H49" s="20">
        <f>F49/E49*100</f>
        <v>7.3244147157190636</v>
      </c>
      <c r="I49" s="12"/>
      <c r="J49" s="13"/>
      <c r="K49" s="13"/>
      <c r="L49" s="13"/>
      <c r="M49" s="13"/>
      <c r="N49" s="13"/>
      <c r="O49" s="13"/>
      <c r="P49" s="13"/>
    </row>
    <row r="50" spans="1:16" ht="30" customHeight="1" outlineLevel="1">
      <c r="A50" s="21" t="s">
        <v>54</v>
      </c>
      <c r="B50" s="22" t="s">
        <v>19</v>
      </c>
      <c r="C50" s="22" t="s">
        <v>4</v>
      </c>
      <c r="D50" s="23">
        <v>0</v>
      </c>
      <c r="E50" s="23">
        <v>299</v>
      </c>
      <c r="F50" s="23">
        <v>21.9</v>
      </c>
      <c r="G50" s="23"/>
      <c r="H50" s="23">
        <f>F50/E50*100</f>
        <v>7.3244147157190636</v>
      </c>
      <c r="I50" s="6"/>
      <c r="J50" s="2"/>
      <c r="K50" s="2"/>
      <c r="L50" s="2"/>
      <c r="M50" s="2"/>
      <c r="N50" s="2"/>
      <c r="O50" s="2"/>
      <c r="P50" s="2"/>
    </row>
    <row r="51" spans="1:16" ht="48.75" customHeight="1" outlineLevel="1">
      <c r="A51" s="18" t="s">
        <v>62</v>
      </c>
      <c r="B51" s="28" t="s">
        <v>27</v>
      </c>
      <c r="C51" s="28" t="s">
        <v>5</v>
      </c>
      <c r="D51" s="29">
        <v>0</v>
      </c>
      <c r="E51" s="29">
        <f>E52</f>
        <v>0</v>
      </c>
      <c r="F51" s="29">
        <f>F52</f>
        <v>0</v>
      </c>
      <c r="G51" s="29"/>
      <c r="H51" s="29"/>
      <c r="I51" s="10"/>
      <c r="J51" s="9"/>
      <c r="K51" s="9"/>
      <c r="L51" s="9"/>
      <c r="M51" s="9"/>
      <c r="N51" s="9"/>
      <c r="O51" s="9"/>
      <c r="P51" s="9"/>
    </row>
    <row r="52" spans="1:16" ht="30" customHeight="1" outlineLevel="1">
      <c r="A52" s="21" t="s">
        <v>63</v>
      </c>
      <c r="B52" s="22" t="s">
        <v>27</v>
      </c>
      <c r="C52" s="22" t="s">
        <v>8</v>
      </c>
      <c r="D52" s="23"/>
      <c r="E52" s="23">
        <v>0</v>
      </c>
      <c r="F52" s="23">
        <v>0</v>
      </c>
      <c r="G52" s="23"/>
      <c r="H52" s="23"/>
      <c r="I52" s="10"/>
      <c r="J52" s="9"/>
      <c r="K52" s="9"/>
      <c r="L52" s="9"/>
      <c r="M52" s="9"/>
      <c r="N52" s="9"/>
      <c r="O52" s="9"/>
      <c r="P52" s="9"/>
    </row>
    <row r="53" spans="1:15" ht="12.75" customHeight="1">
      <c r="A53" s="24" t="s">
        <v>55</v>
      </c>
      <c r="B53" s="25"/>
      <c r="C53" s="25"/>
      <c r="D53" s="26">
        <f>D9+D17+D19+D22+D27+D31+D38+D41+D46+D49</f>
        <v>437294.1</v>
      </c>
      <c r="E53" s="26">
        <f>E9+E17+E19+E22+E27+E31+E38+E41+E46+E49</f>
        <v>690512.2</v>
      </c>
      <c r="F53" s="26">
        <f>F9+F17+F19+F22+F27+F31+F38+F41+F46+F49</f>
        <v>446829.9</v>
      </c>
      <c r="G53" s="26">
        <f>G9+G17+G19+G22+G27+G31+G38+G41+G46+G49</f>
        <v>1275.4909490701325</v>
      </c>
      <c r="H53" s="26">
        <f>H9+H17+H19+H22+H27+H31+H38+H41+H46+H49</f>
        <v>518.6273373234816</v>
      </c>
      <c r="I53" s="6"/>
      <c r="J53" s="2"/>
      <c r="K53" s="2"/>
      <c r="L53" s="2"/>
      <c r="M53" s="2"/>
      <c r="N53" s="2"/>
      <c r="O53" s="2"/>
    </row>
    <row r="54" spans="1:15" ht="12.75" customHeight="1">
      <c r="A54" s="8"/>
      <c r="B54" s="8"/>
      <c r="C54" s="8"/>
      <c r="D54" s="16"/>
      <c r="E54" s="16"/>
      <c r="F54" s="16"/>
      <c r="G54" s="16"/>
      <c r="H54" s="8"/>
      <c r="I54" s="2"/>
      <c r="J54" s="2"/>
      <c r="K54" s="2"/>
      <c r="L54" s="2"/>
      <c r="M54" s="2"/>
      <c r="N54" s="2"/>
      <c r="O54" s="2"/>
    </row>
  </sheetData>
  <sheetProtection/>
  <autoFilter ref="A8:H53"/>
  <mergeCells count="13">
    <mergeCell ref="F6:F7"/>
    <mergeCell ref="E6:E7"/>
    <mergeCell ref="D6:D7"/>
    <mergeCell ref="A6:A7"/>
    <mergeCell ref="B6:B7"/>
    <mergeCell ref="C6:C7"/>
    <mergeCell ref="A1:H1"/>
    <mergeCell ref="A4:H4"/>
    <mergeCell ref="A5:H5"/>
    <mergeCell ref="A2:H2"/>
    <mergeCell ref="A3:H3"/>
    <mergeCell ref="G6:G7"/>
    <mergeCell ref="H6:H7"/>
  </mergeCells>
  <printOptions/>
  <pageMargins left="0.984251968503937" right="0.5905511811023623" top="0.5905511811023623" bottom="0.5905511811023623" header="0.3937007874015748" footer="0.3937007874015748"/>
  <pageSetup errors="blank" fitToHeight="0" fitToWidth="1" horizontalDpi="600" verticalDpi="600" orientation="landscape" paperSize="9" scale="9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Бокова Елена Евгеньевна</dc:creator>
  <cp:keywords/>
  <dc:description/>
  <cp:lastModifiedBy>SmirnovaLV</cp:lastModifiedBy>
  <cp:lastPrinted>2017-04-18T13:47:22Z</cp:lastPrinted>
  <dcterms:created xsi:type="dcterms:W3CDTF">2016-04-19T11:53:34Z</dcterms:created>
  <dcterms:modified xsi:type="dcterms:W3CDTF">2017-10-30T06:47:17Z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d:/bud/2016\ReportManager\sqr_generator2016.xls</vt:lpwstr>
  </property>
</Properties>
</file>