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Лист1" sheetId="1" r:id="rId1"/>
  </sheets>
  <definedNames>
    <definedName name="_xlnm._FilterDatabase" localSheetId="0" hidden="1">Лист1!$A$8:$G$31</definedName>
    <definedName name="_xlnm.Print_Titles" localSheetId="0">Лист1!$4:$8</definedName>
    <definedName name="_xlnm.Print_Area" localSheetId="0">Лист1!$A$1:$G$31</definedName>
  </definedNames>
  <calcPr calcId="125725"/>
</workbook>
</file>

<file path=xl/calcChain.xml><?xml version="1.0" encoding="utf-8"?>
<calcChain xmlns="http://schemas.openxmlformats.org/spreadsheetml/2006/main">
  <c r="G26" i="1"/>
  <c r="G29"/>
  <c r="G24"/>
  <c r="G21"/>
  <c r="C18"/>
  <c r="D18"/>
  <c r="E18"/>
  <c r="B18"/>
  <c r="C11"/>
  <c r="D11"/>
  <c r="E11"/>
  <c r="B11"/>
  <c r="C30"/>
  <c r="D25"/>
  <c r="E25"/>
  <c r="G15"/>
  <c r="G16"/>
  <c r="F16"/>
  <c r="E10" l="1"/>
  <c r="E9" s="1"/>
  <c r="D10"/>
  <c r="D9" s="1"/>
  <c r="F30"/>
  <c r="G22" l="1"/>
  <c r="G20"/>
  <c r="G12"/>
  <c r="C25"/>
  <c r="F12"/>
  <c r="F29"/>
  <c r="F27"/>
  <c r="F28"/>
  <c r="G27"/>
  <c r="F24"/>
  <c r="F23"/>
  <c r="F22"/>
  <c r="F21"/>
  <c r="F19"/>
  <c r="F15"/>
  <c r="G14"/>
  <c r="F31"/>
  <c r="G23"/>
  <c r="G13"/>
  <c r="G25" l="1"/>
  <c r="F14"/>
  <c r="B25"/>
  <c r="F20"/>
  <c r="F17"/>
  <c r="F13"/>
  <c r="G28"/>
  <c r="F26"/>
  <c r="G19"/>
  <c r="G17"/>
  <c r="G18" l="1"/>
  <c r="C10"/>
  <c r="C9" s="1"/>
  <c r="F25"/>
  <c r="F18"/>
  <c r="B10"/>
  <c r="B9" s="1"/>
  <c r="F11"/>
  <c r="G11"/>
  <c r="G9" l="1"/>
  <c r="G10"/>
  <c r="F9"/>
  <c r="F10"/>
</calcChain>
</file>

<file path=xl/sharedStrings.xml><?xml version="1.0" encoding="utf-8"?>
<sst xmlns="http://schemas.openxmlformats.org/spreadsheetml/2006/main" count="43" uniqueCount="37">
  <si>
    <t xml:space="preserve"> 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</si>
  <si>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</si>
  <si>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</si>
  <si>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</si>
  <si>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</si>
  <si>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</si>
  <si>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</si>
  <si>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</si>
  <si>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</si>
  <si>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</si>
  <si>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Единый сельскохозяйственный налог</t>
  </si>
  <si>
    <t xml:space="preserve">к соотв. </t>
  </si>
  <si>
    <t xml:space="preserve">периоду </t>
  </si>
  <si>
    <t>2016 года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</si>
  <si>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</si>
  <si>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</si>
  <si>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</si>
  <si>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</si>
  <si>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организаций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</si>
  <si>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</si>
  <si>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ДОХОДЫ</t>
  </si>
  <si>
    <t>НАЛОГОВЫЕ И НЕНАЛОГОВЫЕ ДОХОДЫ</t>
  </si>
  <si>
    <t>НАЛОГОВЫЕ ДОХОДЫ</t>
  </si>
  <si>
    <t>НЕНАЛОГОВЫЕ ДОХОДЫ</t>
  </si>
  <si>
    <t>БЕЗВОЗМЕЗДНЫЕ ПОСТУПЛЕНИЯ</t>
  </si>
  <si>
    <t>План на</t>
  </si>
  <si>
    <t>Поступило в %  к</t>
  </si>
  <si>
    <t>плану</t>
  </si>
  <si>
    <t>Исполнено за</t>
  </si>
  <si>
    <t>(тыс. рублей)</t>
  </si>
  <si>
    <t>2016  года</t>
  </si>
  <si>
    <t>2017 год</t>
  </si>
  <si>
    <t>2017 года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</si>
  <si>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</si>
  <si>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</si>
  <si>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9 месяцев</t>
  </si>
  <si>
    <t>Сведения об исполнении бюджета Окуловского муниципального района по доходам за 9 месяцев 2017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</si>
</sst>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165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14" fontId="6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/>
    <xf numFmtId="0" fontId="5" fillId="2" borderId="2" xfId="1" applyNumberFormat="1" applyFont="1" applyFill="1" applyBorder="1" applyAlignment="1" applyProtection="1">
      <alignment horizontal="left" vertical="top" wrapText="1"/>
    </xf>
    <xf numFmtId="0" fontId="5" fillId="2" borderId="2" xfId="0" applyFont="1" applyFill="1" applyBorder="1"/>
    <xf numFmtId="0" fontId="7" fillId="2" borderId="2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6" sqref="D6"/>
    </sheetView>
  </sheetViews>
  <sheetFormatPr defaultRowHeight="15"/>
  <cols>
    <col min="1" max="1" width="63" style="1" customWidth="1"/>
    <col min="2" max="2" width="18.7109375" style="1" customWidth="1"/>
    <col min="3" max="3" width="20.28515625" style="1" customWidth="1"/>
    <col min="4" max="4" width="16.42578125" style="1" customWidth="1"/>
    <col min="5" max="5" width="17.7109375" style="1" customWidth="1"/>
    <col min="6" max="6" width="19.28515625" style="1" customWidth="1"/>
    <col min="7" max="7" width="18" style="1" customWidth="1"/>
    <col min="8" max="16384" width="9.140625" style="1"/>
  </cols>
  <sheetData>
    <row r="1" spans="1:7" ht="15.75">
      <c r="A1" s="23"/>
      <c r="B1" s="23"/>
      <c r="C1" s="23"/>
      <c r="D1" s="23"/>
      <c r="E1" s="23"/>
      <c r="F1" s="23"/>
      <c r="G1" s="23"/>
    </row>
    <row r="2" spans="1:7" ht="18.75">
      <c r="A2" s="24" t="s">
        <v>36</v>
      </c>
      <c r="B2" s="24"/>
      <c r="C2" s="24"/>
      <c r="D2" s="24"/>
      <c r="E2" s="24"/>
      <c r="F2" s="24"/>
      <c r="G2" s="24"/>
    </row>
    <row r="3" spans="1:7">
      <c r="B3" s="2"/>
      <c r="C3" s="2"/>
      <c r="D3" s="2"/>
      <c r="E3" s="4"/>
      <c r="F3" s="4"/>
      <c r="G3" s="16" t="s">
        <v>29</v>
      </c>
    </row>
    <row r="4" spans="1:7" ht="16.5">
      <c r="A4" s="5"/>
      <c r="B4" s="19" t="s">
        <v>28</v>
      </c>
      <c r="C4" s="25" t="s">
        <v>25</v>
      </c>
      <c r="D4" s="26"/>
      <c r="E4" s="19" t="s">
        <v>28</v>
      </c>
      <c r="F4" s="27" t="s">
        <v>26</v>
      </c>
      <c r="G4" s="27"/>
    </row>
    <row r="5" spans="1:7" ht="18.75" customHeight="1">
      <c r="A5" s="6"/>
      <c r="B5" s="20" t="s">
        <v>35</v>
      </c>
      <c r="C5" s="20" t="s">
        <v>31</v>
      </c>
      <c r="D5" s="20" t="s">
        <v>35</v>
      </c>
      <c r="E5" s="20" t="s">
        <v>35</v>
      </c>
      <c r="F5" s="7" t="s">
        <v>11</v>
      </c>
      <c r="G5" s="7" t="s">
        <v>27</v>
      </c>
    </row>
    <row r="6" spans="1:7" ht="16.5">
      <c r="A6" s="6"/>
      <c r="B6" s="20" t="s">
        <v>30</v>
      </c>
      <c r="C6" s="20"/>
      <c r="D6" s="20" t="s">
        <v>32</v>
      </c>
      <c r="E6" s="20" t="s">
        <v>32</v>
      </c>
      <c r="F6" s="7" t="s">
        <v>12</v>
      </c>
      <c r="G6" s="7" t="s">
        <v>35</v>
      </c>
    </row>
    <row r="7" spans="1:7" ht="16.5">
      <c r="A7" s="8"/>
      <c r="B7" s="21"/>
      <c r="C7" s="21"/>
      <c r="D7" s="21"/>
      <c r="E7" s="21"/>
      <c r="F7" s="10" t="s">
        <v>13</v>
      </c>
      <c r="G7" s="10" t="s">
        <v>32</v>
      </c>
    </row>
    <row r="8" spans="1:7" ht="16.5">
      <c r="A8" s="15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</row>
    <row r="9" spans="1:7" ht="18.75">
      <c r="A9" s="11" t="s">
        <v>20</v>
      </c>
      <c r="B9" s="17">
        <f>B10+B25</f>
        <v>391828.4</v>
      </c>
      <c r="C9" s="17">
        <f>C10+C25</f>
        <v>598902.5</v>
      </c>
      <c r="D9" s="17">
        <f>D10+D25</f>
        <v>406221</v>
      </c>
      <c r="E9" s="17">
        <f>E10+E25</f>
        <v>408742</v>
      </c>
      <c r="F9" s="17">
        <f t="shared" ref="F9:F31" si="0">E9/B9*100</f>
        <v>104.31658348399451</v>
      </c>
      <c r="G9" s="17">
        <f t="shared" ref="G9:G17" si="1">E9/D9*100</f>
        <v>100.6205981473139</v>
      </c>
    </row>
    <row r="10" spans="1:7" ht="18.75">
      <c r="A10" s="11" t="s">
        <v>21</v>
      </c>
      <c r="B10" s="17">
        <f>B11+B18</f>
        <v>123268.20000000001</v>
      </c>
      <c r="C10" s="17">
        <f>C11+C18</f>
        <v>180557.69999999998</v>
      </c>
      <c r="D10" s="17">
        <f>D11+D18</f>
        <v>118488.5</v>
      </c>
      <c r="E10" s="17">
        <f>E11+E18</f>
        <v>120197.3</v>
      </c>
      <c r="F10" s="17">
        <f t="shared" si="0"/>
        <v>97.50876543991069</v>
      </c>
      <c r="G10" s="17">
        <f t="shared" si="1"/>
        <v>101.44216527342316</v>
      </c>
    </row>
    <row r="11" spans="1:7" ht="18.75">
      <c r="A11" s="8" t="s">
        <v>22</v>
      </c>
      <c r="B11" s="18">
        <f>B12+B13+B14+B15+B16+B17</f>
        <v>110117.90000000001</v>
      </c>
      <c r="C11" s="18">
        <f t="shared" ref="C11:E11" si="2">C12+C13+C14+C15+C16+C17</f>
        <v>158781.4</v>
      </c>
      <c r="D11" s="18">
        <f t="shared" si="2"/>
        <v>105739</v>
      </c>
      <c r="E11" s="18">
        <f t="shared" si="2"/>
        <v>106834.5</v>
      </c>
      <c r="F11" s="18">
        <f t="shared" si="0"/>
        <v>97.018286763550705</v>
      </c>
      <c r="G11" s="18">
        <f t="shared" si="1"/>
        <v>101.03604157406446</v>
      </c>
    </row>
    <row r="12" spans="1:7" ht="18.75">
      <c r="A12" s="12" t="s">
        <v>1</v>
      </c>
      <c r="B12" s="22">
        <v>92401.8</v>
      </c>
      <c r="C12" s="18">
        <v>138002.6</v>
      </c>
      <c r="D12" s="18">
        <v>91890</v>
      </c>
      <c r="E12" s="18">
        <v>92293.9</v>
      </c>
      <c r="F12" s="18">
        <f t="shared" si="0"/>
        <v>99.883227383016333</v>
      </c>
      <c r="G12" s="18">
        <f t="shared" si="1"/>
        <v>100.43954728479703</v>
      </c>
    </row>
    <row r="13" spans="1:7" ht="33">
      <c r="A13" s="12" t="s">
        <v>2</v>
      </c>
      <c r="B13" s="22">
        <v>7302.3</v>
      </c>
      <c r="C13" s="18">
        <v>7145.8</v>
      </c>
      <c r="D13" s="18">
        <v>5262</v>
      </c>
      <c r="E13" s="18">
        <v>5391.8</v>
      </c>
      <c r="F13" s="18">
        <f t="shared" si="0"/>
        <v>73.837010257042294</v>
      </c>
      <c r="G13" s="18">
        <f t="shared" si="1"/>
        <v>102.46674268339035</v>
      </c>
    </row>
    <row r="14" spans="1:7" ht="33">
      <c r="A14" s="12" t="s">
        <v>33</v>
      </c>
      <c r="B14" s="22">
        <v>7666.7</v>
      </c>
      <c r="C14" s="18">
        <v>10190</v>
      </c>
      <c r="D14" s="18">
        <v>6510</v>
      </c>
      <c r="E14" s="18">
        <v>7018.1</v>
      </c>
      <c r="F14" s="18">
        <f t="shared" si="0"/>
        <v>91.54003678244878</v>
      </c>
      <c r="G14" s="18">
        <f t="shared" si="1"/>
        <v>107.80491551459295</v>
      </c>
    </row>
    <row r="15" spans="1:7" ht="18.75">
      <c r="A15" s="12" t="s">
        <v>10</v>
      </c>
      <c r="B15" s="22">
        <v>96.3</v>
      </c>
      <c r="C15" s="18">
        <v>103</v>
      </c>
      <c r="D15" s="18">
        <v>103</v>
      </c>
      <c r="E15" s="18">
        <v>101.6</v>
      </c>
      <c r="F15" s="18">
        <f t="shared" si="0"/>
        <v>105.5036344755971</v>
      </c>
      <c r="G15" s="18">
        <f t="shared" si="1"/>
        <v>98.640776699029118</v>
      </c>
    </row>
    <row r="16" spans="1:7" ht="33">
      <c r="A16" s="12" t="s">
        <v>34</v>
      </c>
      <c r="B16" s="22">
        <v>97.3</v>
      </c>
      <c r="C16" s="18">
        <v>90</v>
      </c>
      <c r="D16" s="18">
        <v>44</v>
      </c>
      <c r="E16" s="18">
        <v>66.7</v>
      </c>
      <c r="F16" s="18">
        <f t="shared" si="0"/>
        <v>68.550873586844816</v>
      </c>
      <c r="G16" s="18">
        <f t="shared" si="1"/>
        <v>151.59090909090909</v>
      </c>
    </row>
    <row r="17" spans="1:8" ht="18.75">
      <c r="A17" s="12" t="s">
        <v>3</v>
      </c>
      <c r="B17" s="22">
        <v>2553.5</v>
      </c>
      <c r="C17" s="18">
        <v>3250</v>
      </c>
      <c r="D17" s="18">
        <v>1930</v>
      </c>
      <c r="E17" s="18">
        <v>1962.4</v>
      </c>
      <c r="F17" s="18">
        <f t="shared" si="0"/>
        <v>76.85138045819464</v>
      </c>
      <c r="G17" s="18">
        <f t="shared" si="1"/>
        <v>101.67875647668394</v>
      </c>
    </row>
    <row r="18" spans="1:8" ht="18.75">
      <c r="A18" s="13" t="s">
        <v>23</v>
      </c>
      <c r="B18" s="18">
        <f>B19+B20+B21+B22+B23+B24</f>
        <v>13150.3</v>
      </c>
      <c r="C18" s="18">
        <f t="shared" ref="C18:E18" si="3">C19+C20+C21+C22+C23+C24</f>
        <v>21776.3</v>
      </c>
      <c r="D18" s="18">
        <f t="shared" si="3"/>
        <v>12749.5</v>
      </c>
      <c r="E18" s="18">
        <f t="shared" si="3"/>
        <v>13362.8</v>
      </c>
      <c r="F18" s="18">
        <f t="shared" si="0"/>
        <v>101.61593271636389</v>
      </c>
      <c r="G18" s="18">
        <f t="shared" ref="G18:G24" si="4">E18/D18*100</f>
        <v>104.81038472096944</v>
      </c>
    </row>
    <row r="19" spans="1:8" ht="34.5" customHeight="1">
      <c r="A19" s="12" t="s">
        <v>4</v>
      </c>
      <c r="B19" s="22">
        <v>5384</v>
      </c>
      <c r="C19" s="18">
        <v>9393.4</v>
      </c>
      <c r="D19" s="18">
        <v>7009</v>
      </c>
      <c r="E19" s="18">
        <v>6916</v>
      </c>
      <c r="F19" s="18">
        <f t="shared" si="0"/>
        <v>128.45468053491828</v>
      </c>
      <c r="G19" s="18">
        <f t="shared" si="4"/>
        <v>98.673134541304037</v>
      </c>
    </row>
    <row r="20" spans="1:8" ht="18.75">
      <c r="A20" s="12" t="s">
        <v>5</v>
      </c>
      <c r="B20" s="22">
        <v>1028.5</v>
      </c>
      <c r="C20" s="18">
        <v>1132.9000000000001</v>
      </c>
      <c r="D20" s="18">
        <v>847</v>
      </c>
      <c r="E20" s="18">
        <v>1469.7</v>
      </c>
      <c r="F20" s="18">
        <f t="shared" si="0"/>
        <v>142.89742343218279</v>
      </c>
      <c r="G20" s="18">
        <f t="shared" si="4"/>
        <v>173.51829988193626</v>
      </c>
    </row>
    <row r="21" spans="1:8" ht="33">
      <c r="A21" s="12" t="s">
        <v>6</v>
      </c>
      <c r="B21" s="22">
        <v>28.9</v>
      </c>
      <c r="C21" s="18"/>
      <c r="D21" s="18"/>
      <c r="E21" s="18">
        <v>16.100000000000001</v>
      </c>
      <c r="F21" s="18">
        <f t="shared" si="0"/>
        <v>55.709342560553644</v>
      </c>
      <c r="G21" s="18" t="e">
        <f t="shared" si="4"/>
        <v>#DIV/0!</v>
      </c>
      <c r="H21" s="1" t="s">
        <v>0</v>
      </c>
    </row>
    <row r="22" spans="1:8" ht="33">
      <c r="A22" s="12" t="s">
        <v>7</v>
      </c>
      <c r="B22" s="22">
        <v>4784.3999999999996</v>
      </c>
      <c r="C22" s="18">
        <v>8900</v>
      </c>
      <c r="D22" s="18">
        <v>3361</v>
      </c>
      <c r="E22" s="18">
        <v>3386.2</v>
      </c>
      <c r="F22" s="18">
        <f t="shared" si="0"/>
        <v>70.775854861633647</v>
      </c>
      <c r="G22" s="18">
        <f t="shared" si="4"/>
        <v>100.74977685212734</v>
      </c>
    </row>
    <row r="23" spans="1:8" ht="18.75">
      <c r="A23" s="12" t="s">
        <v>8</v>
      </c>
      <c r="B23" s="22">
        <v>1747.6</v>
      </c>
      <c r="C23" s="18">
        <v>2350</v>
      </c>
      <c r="D23" s="18">
        <v>1532.5</v>
      </c>
      <c r="E23" s="18">
        <v>1505.8</v>
      </c>
      <c r="F23" s="18">
        <f t="shared" si="0"/>
        <v>86.163881895170519</v>
      </c>
      <c r="G23" s="18">
        <f t="shared" si="4"/>
        <v>98.257748776508976</v>
      </c>
    </row>
    <row r="24" spans="1:8" ht="18.75">
      <c r="A24" s="12" t="s">
        <v>9</v>
      </c>
      <c r="B24" s="22">
        <v>176.9</v>
      </c>
      <c r="C24" s="18"/>
      <c r="D24" s="18"/>
      <c r="E24" s="18">
        <v>69</v>
      </c>
      <c r="F24" s="18">
        <f t="shared" si="0"/>
        <v>39.005087620124364</v>
      </c>
      <c r="G24" s="18" t="e">
        <f t="shared" si="4"/>
        <v>#DIV/0!</v>
      </c>
    </row>
    <row r="25" spans="1:8" ht="18.75">
      <c r="A25" s="14" t="s">
        <v>24</v>
      </c>
      <c r="B25" s="17">
        <f>SUM(B26:B31)</f>
        <v>268560.2</v>
      </c>
      <c r="C25" s="17">
        <f t="shared" ref="C25:D25" si="5">SUM(C26:C31)</f>
        <v>418344.8</v>
      </c>
      <c r="D25" s="17">
        <f t="shared" si="5"/>
        <v>287732.5</v>
      </c>
      <c r="E25" s="17">
        <f t="shared" ref="E25" si="6">SUM(E26:E31)</f>
        <v>288544.7</v>
      </c>
      <c r="F25" s="17">
        <f t="shared" si="0"/>
        <v>107.44134834573403</v>
      </c>
      <c r="G25" s="17">
        <f t="shared" ref="G25:G29" si="7">E25/D25*100</f>
        <v>100.28227607239364</v>
      </c>
    </row>
    <row r="26" spans="1:8" ht="33">
      <c r="A26" s="12" t="s">
        <v>14</v>
      </c>
      <c r="B26" s="22">
        <v>2792.9</v>
      </c>
      <c r="C26" s="18">
        <v>2175</v>
      </c>
      <c r="D26" s="18">
        <v>2175</v>
      </c>
      <c r="E26" s="18">
        <v>2175</v>
      </c>
      <c r="F26" s="18">
        <f t="shared" si="0"/>
        <v>77.876042822872279</v>
      </c>
      <c r="G26" s="17">
        <f t="shared" si="7"/>
        <v>100</v>
      </c>
    </row>
    <row r="27" spans="1:8" ht="33">
      <c r="A27" s="12" t="s">
        <v>15</v>
      </c>
      <c r="B27" s="22">
        <v>30180.9</v>
      </c>
      <c r="C27" s="18">
        <v>69955.600000000006</v>
      </c>
      <c r="D27" s="18">
        <v>39378.1</v>
      </c>
      <c r="E27" s="18">
        <v>39378.1</v>
      </c>
      <c r="F27" s="18">
        <f t="shared" si="0"/>
        <v>130.47357766004325</v>
      </c>
      <c r="G27" s="18">
        <f t="shared" si="7"/>
        <v>100</v>
      </c>
    </row>
    <row r="28" spans="1:8" ht="33">
      <c r="A28" s="12" t="s">
        <v>16</v>
      </c>
      <c r="B28" s="22">
        <v>236534.9</v>
      </c>
      <c r="C28" s="18">
        <v>336842.4</v>
      </c>
      <c r="D28" s="18">
        <v>238556.5</v>
      </c>
      <c r="E28" s="18">
        <v>239363.1</v>
      </c>
      <c r="F28" s="18">
        <f t="shared" si="0"/>
        <v>101.19567979186159</v>
      </c>
      <c r="G28" s="18">
        <f t="shared" si="7"/>
        <v>100.33811696600176</v>
      </c>
    </row>
    <row r="29" spans="1:8" ht="18.75">
      <c r="A29" s="12" t="s">
        <v>17</v>
      </c>
      <c r="B29" s="22">
        <v>1992</v>
      </c>
      <c r="C29" s="18">
        <v>9584.7999999999993</v>
      </c>
      <c r="D29" s="18">
        <v>7835.9</v>
      </c>
      <c r="E29" s="18">
        <v>7835.9</v>
      </c>
      <c r="F29" s="18">
        <f t="shared" si="0"/>
        <v>393.36847389558233</v>
      </c>
      <c r="G29" s="18">
        <f t="shared" si="7"/>
        <v>100</v>
      </c>
    </row>
    <row r="30" spans="1:8" ht="82.5">
      <c r="A30" s="12" t="s">
        <v>18</v>
      </c>
      <c r="B30" s="22">
        <v>0.4</v>
      </c>
      <c r="C30" s="18">
        <f>(0/(1000))/(1000)</f>
        <v>0</v>
      </c>
      <c r="D30" s="18"/>
      <c r="E30" s="18">
        <v>5.6</v>
      </c>
      <c r="F30" s="18">
        <f t="shared" si="0"/>
        <v>1399.9999999999998</v>
      </c>
      <c r="G30" s="18"/>
    </row>
    <row r="31" spans="1:8" ht="49.5">
      <c r="A31" s="12" t="s">
        <v>19</v>
      </c>
      <c r="B31" s="22">
        <v>-2940.9</v>
      </c>
      <c r="C31" s="18">
        <v>-213</v>
      </c>
      <c r="D31" s="18">
        <v>-213</v>
      </c>
      <c r="E31" s="18">
        <v>-213</v>
      </c>
      <c r="F31" s="18">
        <f t="shared" si="0"/>
        <v>7.2426808119963271</v>
      </c>
      <c r="G31" s="18"/>
    </row>
    <row r="32" spans="1:8" ht="14.25" customHeight="1">
      <c r="G32" s="3"/>
    </row>
  </sheetData>
  <autoFilter ref="A8:G31"/>
  <mergeCells count="4">
    <mergeCell ref="A1:G1"/>
    <mergeCell ref="A2:G2"/>
    <mergeCell ref="C4:D4"/>
    <mergeCell ref="F4:G4"/>
  </mergeCells>
  <pageMargins left="0.70866141732283472" right="0.51181102362204722" top="0.74803149606299213" bottom="0.74803149606299213" header="0.31496062992125984" footer="0.31496062992125984"/>
  <pageSetup paperSize="9" scale="7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oasani_473</dc:creator>
  <cp:lastModifiedBy>SmirnovaLV</cp:lastModifiedBy>
  <cp:lastPrinted>2017-04-19T08:04:49Z</cp:lastPrinted>
  <dcterms:created xsi:type="dcterms:W3CDTF">2016-04-20T09:23:38Z</dcterms:created>
  <dcterms:modified xsi:type="dcterms:W3CDTF">2017-10-30T06:47:34Z</dcterms:modified>
</cp:coreProperties>
</file>