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D17"/>
  <c r="C14"/>
  <c r="J7"/>
  <c r="J8"/>
  <c r="J9"/>
  <c r="J10"/>
  <c r="J12"/>
  <c r="J13"/>
  <c r="J15"/>
  <c r="J16"/>
  <c r="J17"/>
  <c r="G18"/>
  <c r="I18"/>
  <c r="J18"/>
  <c r="J19"/>
  <c r="J21"/>
  <c r="J22"/>
  <c r="J24"/>
  <c r="J25"/>
  <c r="J27"/>
  <c r="J28"/>
  <c r="J29"/>
  <c r="J30"/>
  <c r="J31"/>
  <c r="J33"/>
  <c r="J34"/>
  <c r="G36"/>
  <c r="I36"/>
  <c r="J36"/>
  <c r="J37"/>
  <c r="J38"/>
  <c r="J39"/>
  <c r="J40"/>
  <c r="J42"/>
  <c r="J44"/>
  <c r="J45"/>
  <c r="J46"/>
  <c r="J47"/>
  <c r="H7"/>
  <c r="H8"/>
  <c r="H9"/>
  <c r="H10"/>
  <c r="H12"/>
  <c r="H13"/>
  <c r="H15"/>
  <c r="H16"/>
  <c r="H17"/>
  <c r="H18"/>
  <c r="H19"/>
  <c r="H20"/>
  <c r="H21"/>
  <c r="H22"/>
  <c r="H24"/>
  <c r="H25"/>
  <c r="E26"/>
  <c r="H27"/>
  <c r="H28"/>
  <c r="H29"/>
  <c r="H30"/>
  <c r="H31"/>
  <c r="E32"/>
  <c r="H33"/>
  <c r="H34"/>
  <c r="E36"/>
  <c r="H36" s="1"/>
  <c r="H37"/>
  <c r="H38"/>
  <c r="H39"/>
  <c r="H40"/>
  <c r="H42"/>
  <c r="H44"/>
  <c r="H45"/>
  <c r="H46"/>
  <c r="H47"/>
  <c r="F7"/>
  <c r="F8"/>
  <c r="F10"/>
  <c r="F13"/>
  <c r="F17"/>
  <c r="F19"/>
  <c r="F20"/>
  <c r="F21"/>
  <c r="F22"/>
  <c r="F24"/>
  <c r="F25"/>
  <c r="F27"/>
  <c r="F28"/>
  <c r="F29"/>
  <c r="F30"/>
  <c r="F33"/>
  <c r="F34"/>
  <c r="F37"/>
  <c r="F38"/>
  <c r="F39"/>
  <c r="F40"/>
  <c r="F42"/>
  <c r="F43"/>
  <c r="F45"/>
  <c r="F47"/>
  <c r="I6"/>
  <c r="I48" s="1"/>
  <c r="G6"/>
  <c r="G48" s="1"/>
  <c r="I26"/>
  <c r="J26" s="1"/>
  <c r="G26"/>
  <c r="H26" s="1"/>
  <c r="I41"/>
  <c r="J41" s="1"/>
  <c r="G41"/>
  <c r="H41" s="1"/>
  <c r="E41"/>
  <c r="F41" s="1"/>
  <c r="I32"/>
  <c r="J32" s="1"/>
  <c r="G32"/>
  <c r="H32" s="1"/>
  <c r="I23"/>
  <c r="J23" s="1"/>
  <c r="G23"/>
  <c r="H23" s="1"/>
  <c r="E23"/>
  <c r="F23" s="1"/>
  <c r="I14"/>
  <c r="J14" s="1"/>
  <c r="G14"/>
  <c r="H14" s="1"/>
  <c r="E14"/>
  <c r="E48" s="1"/>
  <c r="F48" s="1"/>
  <c r="D20"/>
  <c r="C46"/>
  <c r="F46" s="1"/>
  <c r="B46"/>
  <c r="C44"/>
  <c r="F44" s="1"/>
  <c r="B44"/>
  <c r="D42"/>
  <c r="C41"/>
  <c r="B41"/>
  <c r="D40"/>
  <c r="D39"/>
  <c r="D38"/>
  <c r="D37"/>
  <c r="C36"/>
  <c r="F36" s="1"/>
  <c r="B36"/>
  <c r="D34"/>
  <c r="D33"/>
  <c r="C32"/>
  <c r="F32" s="1"/>
  <c r="B32"/>
  <c r="D31"/>
  <c r="D30"/>
  <c r="D28"/>
  <c r="D27"/>
  <c r="C26"/>
  <c r="F26" s="1"/>
  <c r="B26"/>
  <c r="D24"/>
  <c r="C23"/>
  <c r="B23"/>
  <c r="D23"/>
  <c r="D22"/>
  <c r="D19"/>
  <c r="C18"/>
  <c r="F18" s="1"/>
  <c r="B18"/>
  <c r="D18" s="1"/>
  <c r="C16"/>
  <c r="D16" s="1"/>
  <c r="B16"/>
  <c r="D15"/>
  <c r="B14"/>
  <c r="D14" s="1"/>
  <c r="D13"/>
  <c r="D10"/>
  <c r="D8"/>
  <c r="D7"/>
  <c r="C6"/>
  <c r="B6"/>
  <c r="C48"/>
  <c r="F6"/>
  <c r="D26"/>
  <c r="D32"/>
  <c r="D36"/>
  <c r="B48"/>
  <c r="D48" s="1"/>
  <c r="D41"/>
  <c r="D44"/>
  <c r="D46"/>
  <c r="D6"/>
  <c r="H48" l="1"/>
  <c r="J48"/>
  <c r="H6"/>
  <c r="J6"/>
  <c r="F16"/>
</calcChain>
</file>

<file path=xl/comments1.xml><?xml version="1.0" encoding="utf-8"?>
<comments xmlns="http://schemas.openxmlformats.org/spreadsheetml/2006/main">
  <authors>
    <author>Автор</author>
  </authors>
  <commentList>
    <comment ref="A17" authorId="0">
      <text>
        <r>
          <rPr>
            <sz val="8"/>
            <color indexed="81"/>
            <rFont val="Tahoma"/>
            <family val="2"/>
            <charset val="204"/>
          </rPr>
          <t>T2_0503317 (Итог уровня 1)</t>
        </r>
      </text>
    </comment>
  </commentList>
</comments>
</file>

<file path=xl/sharedStrings.xml><?xml version="1.0" encoding="utf-8"?>
<sst xmlns="http://schemas.openxmlformats.org/spreadsheetml/2006/main" count="58" uniqueCount="57">
  <si>
    <t>тыс.руб.</t>
  </si>
  <si>
    <t>Наименование показателей</t>
  </si>
  <si>
    <t>Исполн. бюджета района за  2016 год</t>
  </si>
  <si>
    <t>Ожидаемое исполнение за 2017 год</t>
  </si>
  <si>
    <t>% роста, (снижения) к исполн. за 2016 год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</si>
  <si>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</si>
  <si>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</si>
  <si>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</si>
  <si>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Федервции,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</si>
  <si>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</si>
  <si>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</si>
  <si>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</si>
  <si>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</si>
  <si>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</si>
  <si>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</si>
  <si>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Мобилизация и вневойсковая подготовка</t>
  </si>
  <si>
    <t>Национальная безопасность    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</si>
  <si>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</si>
  <si>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</si>
  <si>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</si>
  <si>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Водное хозяйство</t>
  </si>
  <si>
    <t>Дорожное хозяйство</t>
  </si>
  <si>
    <t>Другие вопросы в области национальной экономики</t>
  </si>
  <si>
    <t>Жилищно- 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</si>
  <si>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</si>
  <si>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</si>
  <si>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</si>
  <si>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</si>
  <si>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</si>
  <si>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</si>
  <si>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</si>
  <si>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</si>
  <si>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</si>
  <si>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</si>
  <si>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Другие вопросы в области культуры, кинематографии, средств массовой информации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</si>
  <si>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</si>
  <si>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</si>
  <si>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</si>
  <si>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</si>
  <si>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</si>
  <si>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</si>
  <si>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</si>
  <si>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</si>
  <si>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</si>
  <si>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</si>
  <si>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</si>
  <si>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</t>
  </si>
  <si>
    <t xml:space="preserve">    ВСЕГО РАСХОДОВ</t>
  </si>
  <si>
    <t>2018 год</t>
  </si>
  <si>
    <t>2019 год</t>
  </si>
  <si>
    <t>в % к 2018 году</t>
  </si>
  <si>
    <t>2020 год</t>
  </si>
  <si>
    <t>в % к ожидаемому исполнению 2017 года</t>
  </si>
  <si>
    <t>в % к 2019 году</t>
  </si>
  <si>
    <t>Расходы  бюджета  муниципального района на 2018-2020 годы по разделам и подразделам классификации расходов бюджетов в сравнении с 2016 годом и ожидаемым исполнением за 2017 год</t>
  </si>
  <si>
    <t>2</t>
  </si>
  <si>
    <t>3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</si>
</sst>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2" borderId="0"/>
  </cellStyleXfs>
  <cellXfs count="26">
    <xf numFmtId="0" fontId="0" fillId="0" borderId="0" xfId="0"/>
    <xf numFmtId="0" fontId="1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 shrinkToFit="1"/>
    </xf>
    <xf numFmtId="164" fontId="2" fillId="0" borderId="1" xfId="0" applyNumberFormat="1" applyFont="1" applyFill="1" applyBorder="1" applyAlignment="1">
      <alignment horizontal="right" shrinkToFi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Alignment="1">
      <alignment horizontal="center" wrapText="1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left" wrapText="1"/>
    </xf>
    <xf numFmtId="164" fontId="1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2" fontId="3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abSelected="1" workbookViewId="0">
      <selection activeCell="K5" sqref="K5"/>
    </sheetView>
  </sheetViews>
  <sheetFormatPr defaultColWidth="18.85546875" defaultRowHeight="15.75"/>
  <cols>
    <col min="1" max="1" width="51" style="17" customWidth="1"/>
    <col min="2" max="2" width="13.140625" style="13" customWidth="1"/>
    <col min="3" max="3" width="14" style="13" customWidth="1"/>
    <col min="4" max="4" width="13.140625" style="13" customWidth="1"/>
    <col min="5" max="5" width="11.85546875" style="13" customWidth="1"/>
    <col min="6" max="6" width="13.42578125" style="13" customWidth="1"/>
    <col min="7" max="7" width="11.140625" style="13" customWidth="1"/>
    <col min="8" max="8" width="9.85546875" style="13" customWidth="1"/>
    <col min="9" max="9" width="11" style="13" customWidth="1"/>
    <col min="10" max="10" width="10" style="13" customWidth="1"/>
    <col min="11" max="16384" width="18.85546875" style="13"/>
  </cols>
  <sheetData>
    <row r="1" spans="1:13" ht="18.75">
      <c r="A1" s="25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12"/>
      <c r="L1" s="12"/>
      <c r="M1" s="12"/>
    </row>
    <row r="2" spans="1:13">
      <c r="A2" s="24"/>
      <c r="B2" s="24"/>
      <c r="C2" s="24"/>
      <c r="D2" s="13" t="s">
        <v>0</v>
      </c>
      <c r="J2" s="13" t="s">
        <v>0</v>
      </c>
    </row>
    <row r="3" spans="1:13" ht="78.75">
      <c r="A3" s="20" t="s">
        <v>1</v>
      </c>
      <c r="B3" s="20" t="s">
        <v>2</v>
      </c>
      <c r="C3" s="20" t="s">
        <v>3</v>
      </c>
      <c r="D3" s="18" t="s">
        <v>4</v>
      </c>
      <c r="E3" s="19" t="s">
        <v>48</v>
      </c>
      <c r="F3" s="19" t="s">
        <v>52</v>
      </c>
      <c r="G3" s="19" t="s">
        <v>49</v>
      </c>
      <c r="H3" s="19" t="s">
        <v>50</v>
      </c>
      <c r="I3" s="19" t="s">
        <v>51</v>
      </c>
      <c r="J3" s="19" t="s">
        <v>53</v>
      </c>
    </row>
    <row r="4" spans="1:13">
      <c r="A4" s="2">
        <v>1</v>
      </c>
      <c r="B4" s="3" t="s">
        <v>55</v>
      </c>
      <c r="C4" s="3" t="s">
        <v>56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</row>
    <row r="5" spans="1:13">
      <c r="A5" s="4" t="s">
        <v>5</v>
      </c>
      <c r="B5" s="6"/>
      <c r="C5" s="6"/>
      <c r="D5" s="5"/>
      <c r="E5" s="5"/>
      <c r="F5" s="5"/>
      <c r="G5" s="5"/>
      <c r="H5" s="5"/>
      <c r="I5" s="5"/>
      <c r="J5" s="5"/>
    </row>
    <row r="6" spans="1:13" s="14" customFormat="1">
      <c r="A6" s="1" t="s">
        <v>6</v>
      </c>
      <c r="B6" s="6">
        <f>SUM(B7:B13)</f>
        <v>46371.5</v>
      </c>
      <c r="C6" s="6">
        <f>SUM(C7:C13)</f>
        <v>45982.399999999994</v>
      </c>
      <c r="D6" s="22">
        <f>C6/B6*100</f>
        <v>99.160907022632429</v>
      </c>
      <c r="E6" s="6">
        <v>52310.1</v>
      </c>
      <c r="F6" s="22">
        <f>E6/C6*100</f>
        <v>113.76113469501377</v>
      </c>
      <c r="G6" s="6">
        <f>SUM(G7:G13)</f>
        <v>49095.3</v>
      </c>
      <c r="H6" s="22">
        <f>G6/E6*100</f>
        <v>93.85434170456567</v>
      </c>
      <c r="I6" s="6">
        <f>SUM(I7:I13)</f>
        <v>48405</v>
      </c>
      <c r="J6" s="22">
        <f>I6/G6*100</f>
        <v>98.593959095880862</v>
      </c>
    </row>
    <row r="7" spans="1:13" ht="47.25">
      <c r="A7" s="8" t="s">
        <v>7</v>
      </c>
      <c r="B7" s="7">
        <v>1625.9</v>
      </c>
      <c r="C7" s="7">
        <v>1658.3</v>
      </c>
      <c r="D7" s="5">
        <f>C7/B7*100</f>
        <v>101.99274248108739</v>
      </c>
      <c r="E7" s="5">
        <v>1658.3</v>
      </c>
      <c r="F7" s="5">
        <f t="shared" ref="F7:F48" si="0">E7/C7*100</f>
        <v>100</v>
      </c>
      <c r="G7" s="5">
        <v>1658.3</v>
      </c>
      <c r="H7" s="5">
        <f t="shared" ref="H7:H48" si="1">G7/E7*100</f>
        <v>100</v>
      </c>
      <c r="I7" s="5">
        <v>1658.3</v>
      </c>
      <c r="J7" s="5">
        <f t="shared" ref="J7:J48" si="2">I7/G7*100</f>
        <v>100</v>
      </c>
    </row>
    <row r="8" spans="1:13" ht="63">
      <c r="A8" s="8" t="s">
        <v>8</v>
      </c>
      <c r="B8" s="7">
        <v>27065.1</v>
      </c>
      <c r="C8" s="7">
        <v>27281.1</v>
      </c>
      <c r="D8" s="5">
        <f>C8/B8*100</f>
        <v>100.79807575069</v>
      </c>
      <c r="E8" s="5">
        <v>28639.7</v>
      </c>
      <c r="F8" s="5">
        <f t="shared" si="0"/>
        <v>104.98000447196046</v>
      </c>
      <c r="G8" s="5">
        <v>28639.7</v>
      </c>
      <c r="H8" s="5">
        <f t="shared" si="1"/>
        <v>100</v>
      </c>
      <c r="I8" s="5">
        <v>28639.7</v>
      </c>
      <c r="J8" s="5">
        <f t="shared" si="2"/>
        <v>100</v>
      </c>
    </row>
    <row r="9" spans="1:13">
      <c r="A9" s="8" t="s">
        <v>9</v>
      </c>
      <c r="B9" s="7">
        <v>8.6999999999999993</v>
      </c>
      <c r="C9" s="7"/>
      <c r="D9" s="5"/>
      <c r="E9" s="5">
        <v>1758.6</v>
      </c>
      <c r="F9" s="5"/>
      <c r="G9" s="5">
        <v>119.2</v>
      </c>
      <c r="H9" s="5">
        <f t="shared" si="1"/>
        <v>6.7781189582622536</v>
      </c>
      <c r="I9" s="5">
        <v>192.4</v>
      </c>
      <c r="J9" s="5">
        <f t="shared" si="2"/>
        <v>161.40939597315435</v>
      </c>
    </row>
    <row r="10" spans="1:13" ht="47.25">
      <c r="A10" s="8" t="s">
        <v>10</v>
      </c>
      <c r="B10" s="7">
        <v>6869</v>
      </c>
      <c r="C10" s="7">
        <v>6922.3</v>
      </c>
      <c r="D10" s="5">
        <f>C10/B10*100</f>
        <v>100.77594991993013</v>
      </c>
      <c r="E10" s="5">
        <v>7082.3</v>
      </c>
      <c r="F10" s="5">
        <f t="shared" si="0"/>
        <v>102.31137049824481</v>
      </c>
      <c r="G10" s="5">
        <v>6578.3</v>
      </c>
      <c r="H10" s="5">
        <f t="shared" si="1"/>
        <v>92.883667735057813</v>
      </c>
      <c r="I10" s="5">
        <v>6578.3</v>
      </c>
      <c r="J10" s="5">
        <f t="shared" si="2"/>
        <v>100</v>
      </c>
    </row>
    <row r="11" spans="1:13" ht="31.5">
      <c r="A11" s="8" t="s">
        <v>11</v>
      </c>
      <c r="B11" s="7"/>
      <c r="C11" s="7"/>
      <c r="D11" s="5"/>
      <c r="E11" s="5">
        <v>0</v>
      </c>
      <c r="F11" s="5"/>
      <c r="G11" s="5">
        <v>0</v>
      </c>
      <c r="H11" s="5"/>
      <c r="I11" s="5">
        <v>0</v>
      </c>
      <c r="J11" s="5"/>
    </row>
    <row r="12" spans="1:13">
      <c r="A12" s="8" t="s">
        <v>12</v>
      </c>
      <c r="B12" s="7"/>
      <c r="C12" s="7"/>
      <c r="D12" s="5"/>
      <c r="E12" s="5">
        <v>300</v>
      </c>
      <c r="F12" s="5"/>
      <c r="G12" s="5">
        <v>300</v>
      </c>
      <c r="H12" s="5">
        <f t="shared" si="1"/>
        <v>100</v>
      </c>
      <c r="I12" s="5">
        <v>300</v>
      </c>
      <c r="J12" s="5">
        <f t="shared" si="2"/>
        <v>100</v>
      </c>
    </row>
    <row r="13" spans="1:13">
      <c r="A13" s="8" t="s">
        <v>13</v>
      </c>
      <c r="B13" s="7">
        <v>10802.8</v>
      </c>
      <c r="C13" s="7">
        <v>10120.700000000001</v>
      </c>
      <c r="D13" s="5">
        <f t="shared" ref="D13:D20" si="3">C13/B13*100</f>
        <v>93.685896249120617</v>
      </c>
      <c r="E13" s="5">
        <v>12871.2</v>
      </c>
      <c r="F13" s="5">
        <f t="shared" si="0"/>
        <v>127.17697392472853</v>
      </c>
      <c r="G13" s="5">
        <v>11799.8</v>
      </c>
      <c r="H13" s="5">
        <f t="shared" si="1"/>
        <v>91.675989806700215</v>
      </c>
      <c r="I13" s="5">
        <v>11036.3</v>
      </c>
      <c r="J13" s="5">
        <f t="shared" si="2"/>
        <v>93.529551348327928</v>
      </c>
    </row>
    <row r="14" spans="1:13" s="14" customFormat="1">
      <c r="A14" s="1" t="s">
        <v>14</v>
      </c>
      <c r="B14" s="6">
        <f>B15</f>
        <v>737.1</v>
      </c>
      <c r="C14" s="6">
        <f>C15</f>
        <v>652.1</v>
      </c>
      <c r="D14" s="22">
        <f t="shared" si="3"/>
        <v>88.468321801655136</v>
      </c>
      <c r="E14" s="22">
        <f>E15</f>
        <v>695.5</v>
      </c>
      <c r="F14" s="22"/>
      <c r="G14" s="22">
        <f>G15</f>
        <v>703</v>
      </c>
      <c r="H14" s="22">
        <f t="shared" si="1"/>
        <v>101.078360891445</v>
      </c>
      <c r="I14" s="22">
        <f>I15</f>
        <v>728.7</v>
      </c>
      <c r="J14" s="22">
        <f t="shared" si="2"/>
        <v>103.65576102418208</v>
      </c>
    </row>
    <row r="15" spans="1:13">
      <c r="A15" s="8" t="s">
        <v>15</v>
      </c>
      <c r="B15" s="7">
        <v>737.1</v>
      </c>
      <c r="C15" s="7">
        <v>652.1</v>
      </c>
      <c r="D15" s="5">
        <f t="shared" si="3"/>
        <v>88.468321801655136</v>
      </c>
      <c r="E15" s="5">
        <v>695.5</v>
      </c>
      <c r="F15" s="5"/>
      <c r="G15" s="5">
        <v>703</v>
      </c>
      <c r="H15" s="5">
        <f t="shared" si="1"/>
        <v>101.078360891445</v>
      </c>
      <c r="I15" s="5">
        <v>728.7</v>
      </c>
      <c r="J15" s="5">
        <f t="shared" si="2"/>
        <v>103.65576102418208</v>
      </c>
    </row>
    <row r="16" spans="1:13" ht="31.5">
      <c r="A16" s="1" t="s">
        <v>16</v>
      </c>
      <c r="B16" s="6">
        <f>SUM(B17:B17)</f>
        <v>115.1</v>
      </c>
      <c r="C16" s="6">
        <f>SUM(C17:C17)</f>
        <v>130</v>
      </c>
      <c r="D16" s="5">
        <f t="shared" si="3"/>
        <v>112.94526498696786</v>
      </c>
      <c r="E16" s="5">
        <v>135</v>
      </c>
      <c r="F16" s="5">
        <f t="shared" si="0"/>
        <v>103.84615384615385</v>
      </c>
      <c r="G16" s="5">
        <v>135</v>
      </c>
      <c r="H16" s="5">
        <f t="shared" si="1"/>
        <v>100</v>
      </c>
      <c r="I16" s="5">
        <v>135</v>
      </c>
      <c r="J16" s="5">
        <f t="shared" si="2"/>
        <v>100</v>
      </c>
    </row>
    <row r="17" spans="1:10" ht="47.25">
      <c r="A17" s="21" t="s">
        <v>17</v>
      </c>
      <c r="B17" s="7">
        <v>115.1</v>
      </c>
      <c r="C17" s="7">
        <v>130</v>
      </c>
      <c r="D17" s="5">
        <f t="shared" si="3"/>
        <v>112.94526498696786</v>
      </c>
      <c r="E17" s="5">
        <v>135</v>
      </c>
      <c r="F17" s="5">
        <f t="shared" si="0"/>
        <v>103.84615384615385</v>
      </c>
      <c r="G17" s="5">
        <v>135</v>
      </c>
      <c r="H17" s="5">
        <f t="shared" si="1"/>
        <v>100</v>
      </c>
      <c r="I17" s="5">
        <v>135</v>
      </c>
      <c r="J17" s="5">
        <f t="shared" si="2"/>
        <v>100</v>
      </c>
    </row>
    <row r="18" spans="1:10" s="14" customFormat="1">
      <c r="A18" s="1" t="s">
        <v>18</v>
      </c>
      <c r="B18" s="6">
        <f>SUM(B19:B22)</f>
        <v>10576</v>
      </c>
      <c r="C18" s="6">
        <f>SUM(C19:C22)</f>
        <v>13601.699999999999</v>
      </c>
      <c r="D18" s="22">
        <f t="shared" si="3"/>
        <v>128.60911497730709</v>
      </c>
      <c r="E18" s="6">
        <f>SUM(E19:E22)</f>
        <v>7725.4</v>
      </c>
      <c r="F18" s="22">
        <f t="shared" si="0"/>
        <v>56.797312100693297</v>
      </c>
      <c r="G18" s="6">
        <f>SUM(G19:G22)</f>
        <v>7561.7</v>
      </c>
      <c r="H18" s="22">
        <f t="shared" si="1"/>
        <v>97.881015869728429</v>
      </c>
      <c r="I18" s="6">
        <f>SUM(I19:I22)</f>
        <v>7323.7999999999993</v>
      </c>
      <c r="J18" s="22">
        <f t="shared" si="2"/>
        <v>96.853882063557123</v>
      </c>
    </row>
    <row r="19" spans="1:10">
      <c r="A19" s="8" t="s">
        <v>19</v>
      </c>
      <c r="B19" s="7">
        <v>397.6</v>
      </c>
      <c r="C19" s="7">
        <v>250</v>
      </c>
      <c r="D19" s="5">
        <f t="shared" si="3"/>
        <v>62.877263581488933</v>
      </c>
      <c r="E19" s="5">
        <v>250.9</v>
      </c>
      <c r="F19" s="5">
        <f t="shared" si="0"/>
        <v>100.36</v>
      </c>
      <c r="G19" s="5">
        <v>550.9</v>
      </c>
      <c r="H19" s="5">
        <f t="shared" si="1"/>
        <v>219.56954962136308</v>
      </c>
      <c r="I19" s="5">
        <v>250.9</v>
      </c>
      <c r="J19" s="5">
        <f t="shared" si="2"/>
        <v>45.543655835904886</v>
      </c>
    </row>
    <row r="20" spans="1:10">
      <c r="A20" s="8" t="s">
        <v>20</v>
      </c>
      <c r="B20" s="7">
        <v>317.2</v>
      </c>
      <c r="C20" s="7">
        <v>173</v>
      </c>
      <c r="D20" s="5">
        <f t="shared" si="3"/>
        <v>54.539722572509461</v>
      </c>
      <c r="E20" s="5">
        <v>1000</v>
      </c>
      <c r="F20" s="5">
        <f t="shared" si="0"/>
        <v>578.03468208092488</v>
      </c>
      <c r="G20" s="5">
        <v>0</v>
      </c>
      <c r="H20" s="5">
        <f t="shared" si="1"/>
        <v>0</v>
      </c>
      <c r="I20" s="5">
        <v>0</v>
      </c>
      <c r="J20" s="5"/>
    </row>
    <row r="21" spans="1:10">
      <c r="A21" s="8" t="s">
        <v>21</v>
      </c>
      <c r="B21" s="7">
        <v>8447.2000000000007</v>
      </c>
      <c r="C21" s="7">
        <v>12936.8</v>
      </c>
      <c r="D21" s="5">
        <v>0</v>
      </c>
      <c r="E21" s="5">
        <v>6120.5</v>
      </c>
      <c r="F21" s="5">
        <f t="shared" si="0"/>
        <v>47.310772370292504</v>
      </c>
      <c r="G21" s="5">
        <v>6656.8</v>
      </c>
      <c r="H21" s="5">
        <f t="shared" si="1"/>
        <v>108.76235601666531</v>
      </c>
      <c r="I21" s="5">
        <v>6718.9</v>
      </c>
      <c r="J21" s="5">
        <f t="shared" si="2"/>
        <v>100.93288066338179</v>
      </c>
    </row>
    <row r="22" spans="1:10" ht="31.5">
      <c r="A22" s="8" t="s">
        <v>22</v>
      </c>
      <c r="B22" s="7">
        <v>1414</v>
      </c>
      <c r="C22" s="7">
        <v>241.9</v>
      </c>
      <c r="D22" s="5">
        <f>C22/B22*100</f>
        <v>17.107496463932108</v>
      </c>
      <c r="E22" s="5">
        <v>354</v>
      </c>
      <c r="F22" s="5">
        <f t="shared" si="0"/>
        <v>146.34146341463415</v>
      </c>
      <c r="G22" s="5">
        <v>354</v>
      </c>
      <c r="H22" s="5">
        <f t="shared" si="1"/>
        <v>100</v>
      </c>
      <c r="I22" s="5">
        <v>354</v>
      </c>
      <c r="J22" s="5">
        <f t="shared" si="2"/>
        <v>100</v>
      </c>
    </row>
    <row r="23" spans="1:10" s="14" customFormat="1">
      <c r="A23" s="1" t="s">
        <v>23</v>
      </c>
      <c r="B23" s="6">
        <f>SUM(B24:B25)</f>
        <v>312.8</v>
      </c>
      <c r="C23" s="6">
        <f t="shared" ref="C23:I23" si="4">C24+C25</f>
        <v>510</v>
      </c>
      <c r="D23" s="22">
        <f>C23/B23*100</f>
        <v>163.04347826086956</v>
      </c>
      <c r="E23" s="6">
        <f t="shared" si="4"/>
        <v>832</v>
      </c>
      <c r="F23" s="22">
        <f t="shared" si="0"/>
        <v>163.13725490196077</v>
      </c>
      <c r="G23" s="6">
        <f t="shared" si="4"/>
        <v>788.9</v>
      </c>
      <c r="H23" s="22">
        <f t="shared" si="1"/>
        <v>94.819711538461533</v>
      </c>
      <c r="I23" s="6">
        <f t="shared" si="4"/>
        <v>788.9</v>
      </c>
      <c r="J23" s="22">
        <f t="shared" si="2"/>
        <v>100</v>
      </c>
    </row>
    <row r="24" spans="1:10">
      <c r="A24" s="8" t="s">
        <v>24</v>
      </c>
      <c r="B24" s="5">
        <v>312.8</v>
      </c>
      <c r="C24" s="7">
        <v>240</v>
      </c>
      <c r="D24" s="5">
        <f>C24/B24*100</f>
        <v>76.726342710997443</v>
      </c>
      <c r="E24" s="5">
        <v>432</v>
      </c>
      <c r="F24" s="5">
        <f t="shared" si="0"/>
        <v>180</v>
      </c>
      <c r="G24" s="5">
        <v>432</v>
      </c>
      <c r="H24" s="5">
        <f t="shared" si="1"/>
        <v>100</v>
      </c>
      <c r="I24" s="5">
        <v>432</v>
      </c>
      <c r="J24" s="5">
        <f t="shared" si="2"/>
        <v>100</v>
      </c>
    </row>
    <row r="25" spans="1:10">
      <c r="A25" s="8" t="s">
        <v>25</v>
      </c>
      <c r="B25" s="7"/>
      <c r="C25" s="7">
        <v>270</v>
      </c>
      <c r="D25" s="5"/>
      <c r="E25" s="5">
        <v>400</v>
      </c>
      <c r="F25" s="5">
        <f t="shared" si="0"/>
        <v>148.14814814814815</v>
      </c>
      <c r="G25" s="5">
        <v>356.9</v>
      </c>
      <c r="H25" s="5">
        <f t="shared" si="1"/>
        <v>89.224999999999994</v>
      </c>
      <c r="I25" s="5">
        <v>356.9</v>
      </c>
      <c r="J25" s="5">
        <f t="shared" si="2"/>
        <v>100</v>
      </c>
    </row>
    <row r="26" spans="1:10" s="14" customFormat="1">
      <c r="A26" s="1" t="s">
        <v>26</v>
      </c>
      <c r="B26" s="6">
        <f>SUM(B27:B31)</f>
        <v>267214.80000000005</v>
      </c>
      <c r="C26" s="6">
        <f>SUM(C27:C31)</f>
        <v>256599.2</v>
      </c>
      <c r="D26" s="22">
        <f>C26/B26*100</f>
        <v>96.027315852265659</v>
      </c>
      <c r="E26" s="6">
        <f>SUM(E27:E31)</f>
        <v>273254.30000000005</v>
      </c>
      <c r="F26" s="22">
        <f t="shared" si="0"/>
        <v>106.49070612846808</v>
      </c>
      <c r="G26" s="6">
        <f>SUM(G27:G31)</f>
        <v>265359</v>
      </c>
      <c r="H26" s="22">
        <f t="shared" si="1"/>
        <v>97.110640161929723</v>
      </c>
      <c r="I26" s="6">
        <f>SUM(I27:I31)</f>
        <v>265359</v>
      </c>
      <c r="J26" s="22">
        <f t="shared" si="2"/>
        <v>100</v>
      </c>
    </row>
    <row r="27" spans="1:10">
      <c r="A27" s="8" t="s">
        <v>27</v>
      </c>
      <c r="B27" s="7">
        <v>103003.8</v>
      </c>
      <c r="C27" s="7">
        <v>101693.2</v>
      </c>
      <c r="D27" s="5">
        <f>C27/B27*100</f>
        <v>98.727619757717662</v>
      </c>
      <c r="E27" s="5">
        <v>101572.1</v>
      </c>
      <c r="F27" s="5">
        <f t="shared" si="0"/>
        <v>99.880916324788686</v>
      </c>
      <c r="G27" s="5">
        <v>98757.2</v>
      </c>
      <c r="H27" s="5">
        <f t="shared" si="1"/>
        <v>97.228668108663683</v>
      </c>
      <c r="I27" s="5">
        <v>98757.2</v>
      </c>
      <c r="J27" s="5">
        <f t="shared" si="2"/>
        <v>100</v>
      </c>
    </row>
    <row r="28" spans="1:10">
      <c r="A28" s="8" t="s">
        <v>28</v>
      </c>
      <c r="B28" s="7">
        <v>148234.1</v>
      </c>
      <c r="C28" s="7">
        <v>129428</v>
      </c>
      <c r="D28" s="5">
        <f>C28/B28*100</f>
        <v>87.313243039219714</v>
      </c>
      <c r="E28" s="5">
        <v>130873.3</v>
      </c>
      <c r="F28" s="5">
        <f t="shared" si="0"/>
        <v>101.11668263436042</v>
      </c>
      <c r="G28" s="5">
        <v>126960.8</v>
      </c>
      <c r="H28" s="5">
        <f t="shared" si="1"/>
        <v>97.010467375698482</v>
      </c>
      <c r="I28" s="5">
        <v>126960.8</v>
      </c>
      <c r="J28" s="5">
        <f t="shared" si="2"/>
        <v>100</v>
      </c>
    </row>
    <row r="29" spans="1:10">
      <c r="A29" s="8" t="s">
        <v>29</v>
      </c>
      <c r="B29" s="7"/>
      <c r="C29" s="7">
        <v>20165.099999999999</v>
      </c>
      <c r="D29" s="5"/>
      <c r="E29" s="5">
        <v>24108.6</v>
      </c>
      <c r="F29" s="5">
        <f t="shared" si="0"/>
        <v>119.55606468601694</v>
      </c>
      <c r="G29" s="5">
        <v>23162</v>
      </c>
      <c r="H29" s="5">
        <f t="shared" si="1"/>
        <v>96.073600292011989</v>
      </c>
      <c r="I29" s="5">
        <v>23162</v>
      </c>
      <c r="J29" s="5">
        <f t="shared" si="2"/>
        <v>100</v>
      </c>
    </row>
    <row r="30" spans="1:10">
      <c r="A30" s="8" t="s">
        <v>30</v>
      </c>
      <c r="B30" s="7">
        <v>4733.1000000000004</v>
      </c>
      <c r="C30" s="7">
        <v>5312.9</v>
      </c>
      <c r="D30" s="5">
        <f>C30/B30*100</f>
        <v>112.24989964294012</v>
      </c>
      <c r="E30" s="5">
        <v>5183.2</v>
      </c>
      <c r="F30" s="5">
        <f t="shared" si="0"/>
        <v>97.558772045398939</v>
      </c>
      <c r="G30" s="5">
        <v>4961.8999999999996</v>
      </c>
      <c r="H30" s="5">
        <f t="shared" si="1"/>
        <v>95.730436795801822</v>
      </c>
      <c r="I30" s="5">
        <v>4961.8999999999996</v>
      </c>
      <c r="J30" s="5">
        <f t="shared" si="2"/>
        <v>100</v>
      </c>
    </row>
    <row r="31" spans="1:10">
      <c r="A31" s="8" t="s">
        <v>31</v>
      </c>
      <c r="B31" s="7">
        <v>11243.8</v>
      </c>
      <c r="C31" s="7"/>
      <c r="D31" s="5">
        <f>C31/B31*100</f>
        <v>0</v>
      </c>
      <c r="E31" s="5">
        <v>11517.1</v>
      </c>
      <c r="F31" s="5"/>
      <c r="G31" s="5">
        <v>11517.1</v>
      </c>
      <c r="H31" s="5">
        <f t="shared" si="1"/>
        <v>100</v>
      </c>
      <c r="I31" s="5">
        <v>11517.1</v>
      </c>
      <c r="J31" s="5">
        <f t="shared" si="2"/>
        <v>100</v>
      </c>
    </row>
    <row r="32" spans="1:10" s="14" customFormat="1" ht="31.5">
      <c r="A32" s="1" t="s">
        <v>32</v>
      </c>
      <c r="B32" s="6">
        <f>SUM(B33:B34)</f>
        <v>42754.8</v>
      </c>
      <c r="C32" s="6">
        <f>SUM(C33:C34)</f>
        <v>51762.6</v>
      </c>
      <c r="D32" s="22">
        <f>C32/B32*100</f>
        <v>121.06851160571443</v>
      </c>
      <c r="E32" s="6">
        <f>SUM(E33:E34)</f>
        <v>56695.7</v>
      </c>
      <c r="F32" s="22">
        <f t="shared" si="0"/>
        <v>109.53023998021737</v>
      </c>
      <c r="G32" s="6">
        <f>SUM(G33:G34)</f>
        <v>51846.700000000004</v>
      </c>
      <c r="H32" s="22">
        <f t="shared" si="1"/>
        <v>91.447323165601631</v>
      </c>
      <c r="I32" s="6">
        <f>SUM(I33:I34)</f>
        <v>51846.700000000004</v>
      </c>
      <c r="J32" s="22">
        <f t="shared" si="2"/>
        <v>100</v>
      </c>
    </row>
    <row r="33" spans="1:10">
      <c r="A33" s="8" t="s">
        <v>33</v>
      </c>
      <c r="B33" s="7">
        <v>35633.5</v>
      </c>
      <c r="C33" s="7">
        <v>44011.6</v>
      </c>
      <c r="D33" s="5">
        <f>C33/B33*100</f>
        <v>123.51186383599702</v>
      </c>
      <c r="E33" s="5">
        <v>49114</v>
      </c>
      <c r="F33" s="5">
        <f t="shared" si="0"/>
        <v>111.59330721900591</v>
      </c>
      <c r="G33" s="5">
        <v>44541.8</v>
      </c>
      <c r="H33" s="5">
        <f t="shared" si="1"/>
        <v>90.690638107260668</v>
      </c>
      <c r="I33" s="5">
        <v>44541.8</v>
      </c>
      <c r="J33" s="5">
        <f t="shared" si="2"/>
        <v>100</v>
      </c>
    </row>
    <row r="34" spans="1:10" ht="31.5">
      <c r="A34" s="8" t="s">
        <v>34</v>
      </c>
      <c r="B34" s="7">
        <v>7121.3</v>
      </c>
      <c r="C34" s="7">
        <v>7751</v>
      </c>
      <c r="D34" s="5">
        <f>C34/B34*100</f>
        <v>108.84248662463314</v>
      </c>
      <c r="E34" s="5">
        <v>7581.7</v>
      </c>
      <c r="F34" s="5">
        <f t="shared" si="0"/>
        <v>97.815765707650627</v>
      </c>
      <c r="G34" s="5">
        <v>7304.9</v>
      </c>
      <c r="H34" s="5">
        <f t="shared" si="1"/>
        <v>96.349103763008287</v>
      </c>
      <c r="I34" s="5">
        <v>7304.9</v>
      </c>
      <c r="J34" s="5">
        <f t="shared" si="2"/>
        <v>100</v>
      </c>
    </row>
    <row r="35" spans="1:10" s="14" customFormat="1">
      <c r="A35" s="1" t="s">
        <v>35</v>
      </c>
      <c r="B35" s="6">
        <v>0</v>
      </c>
      <c r="C35" s="6">
        <v>0</v>
      </c>
      <c r="D35" s="22"/>
      <c r="E35" s="22">
        <v>0</v>
      </c>
      <c r="F35" s="22"/>
      <c r="G35" s="22">
        <v>0</v>
      </c>
      <c r="H35" s="22"/>
      <c r="I35" s="22">
        <v>0</v>
      </c>
      <c r="J35" s="22"/>
    </row>
    <row r="36" spans="1:10" s="14" customFormat="1">
      <c r="A36" s="1" t="s">
        <v>36</v>
      </c>
      <c r="B36" s="6">
        <f>SUM(B37:B40)</f>
        <v>139654</v>
      </c>
      <c r="C36" s="6">
        <f>SUM(C37:C40)</f>
        <v>153950.5</v>
      </c>
      <c r="D36" s="22">
        <f t="shared" ref="D36:D42" si="5">C36/B36*100</f>
        <v>110.2370859409684</v>
      </c>
      <c r="E36" s="6">
        <f>SUM(E37:E40)</f>
        <v>156293.6</v>
      </c>
      <c r="F36" s="22">
        <f t="shared" si="0"/>
        <v>101.52198271522342</v>
      </c>
      <c r="G36" s="6">
        <f>SUM(G37:G40)</f>
        <v>149423.9</v>
      </c>
      <c r="H36" s="22">
        <f t="shared" si="1"/>
        <v>95.604618487257312</v>
      </c>
      <c r="I36" s="6">
        <f>SUM(I37:I40)</f>
        <v>151029.20000000001</v>
      </c>
      <c r="J36" s="22">
        <f t="shared" si="2"/>
        <v>101.07432612855108</v>
      </c>
    </row>
    <row r="37" spans="1:10">
      <c r="A37" s="8" t="s">
        <v>37</v>
      </c>
      <c r="B37" s="7">
        <v>959.7</v>
      </c>
      <c r="C37" s="7">
        <v>2172.6</v>
      </c>
      <c r="D37" s="5">
        <f t="shared" si="5"/>
        <v>226.38324476398873</v>
      </c>
      <c r="E37" s="5">
        <v>2163.6</v>
      </c>
      <c r="F37" s="5">
        <f t="shared" si="0"/>
        <v>99.585749792874907</v>
      </c>
      <c r="G37" s="5">
        <v>2163.6</v>
      </c>
      <c r="H37" s="5">
        <f t="shared" si="1"/>
        <v>100</v>
      </c>
      <c r="I37" s="5">
        <v>2163.6</v>
      </c>
      <c r="J37" s="5">
        <f t="shared" si="2"/>
        <v>100</v>
      </c>
    </row>
    <row r="38" spans="1:10">
      <c r="A38" s="8" t="s">
        <v>38</v>
      </c>
      <c r="B38" s="7">
        <v>97960.6</v>
      </c>
      <c r="C38" s="7">
        <v>101005.2</v>
      </c>
      <c r="D38" s="5">
        <f t="shared" si="5"/>
        <v>103.10798423039466</v>
      </c>
      <c r="E38" s="5">
        <v>94699.5</v>
      </c>
      <c r="F38" s="5">
        <f t="shared" si="0"/>
        <v>93.757054092264553</v>
      </c>
      <c r="G38" s="5">
        <v>95173</v>
      </c>
      <c r="H38" s="5">
        <f t="shared" si="1"/>
        <v>100.50000263992946</v>
      </c>
      <c r="I38" s="5">
        <v>95171.7</v>
      </c>
      <c r="J38" s="5">
        <f t="shared" si="2"/>
        <v>99.998634066384369</v>
      </c>
    </row>
    <row r="39" spans="1:10">
      <c r="A39" s="8" t="s">
        <v>39</v>
      </c>
      <c r="B39" s="7">
        <v>36601</v>
      </c>
      <c r="C39" s="7">
        <v>46763.199999999997</v>
      </c>
      <c r="D39" s="5">
        <f t="shared" si="5"/>
        <v>127.76481516898444</v>
      </c>
      <c r="E39" s="5">
        <v>55382.9</v>
      </c>
      <c r="F39" s="5">
        <f t="shared" si="0"/>
        <v>118.43265644780512</v>
      </c>
      <c r="G39" s="5">
        <v>48039.7</v>
      </c>
      <c r="H39" s="5">
        <f t="shared" si="1"/>
        <v>86.741033784796386</v>
      </c>
      <c r="I39" s="5">
        <v>49646.3</v>
      </c>
      <c r="J39" s="5">
        <f t="shared" si="2"/>
        <v>103.34431730422963</v>
      </c>
    </row>
    <row r="40" spans="1:10">
      <c r="A40" s="8" t="s">
        <v>40</v>
      </c>
      <c r="B40" s="7">
        <v>4132.7</v>
      </c>
      <c r="C40" s="7">
        <v>4009.5</v>
      </c>
      <c r="D40" s="5">
        <f t="shared" si="5"/>
        <v>97.018898056960339</v>
      </c>
      <c r="E40" s="5">
        <v>4047.6</v>
      </c>
      <c r="F40" s="5">
        <f t="shared" si="0"/>
        <v>100.95024317246539</v>
      </c>
      <c r="G40" s="5">
        <v>4047.6</v>
      </c>
      <c r="H40" s="5">
        <f t="shared" si="1"/>
        <v>100</v>
      </c>
      <c r="I40" s="5">
        <v>4047.6</v>
      </c>
      <c r="J40" s="5">
        <f t="shared" si="2"/>
        <v>100</v>
      </c>
    </row>
    <row r="41" spans="1:10" s="14" customFormat="1">
      <c r="A41" s="1" t="s">
        <v>41</v>
      </c>
      <c r="B41" s="6">
        <f>B42+B43</f>
        <v>2531.5</v>
      </c>
      <c r="C41" s="6">
        <f>SUM(C42:C43)</f>
        <v>24239.599999999999</v>
      </c>
      <c r="D41" s="22">
        <f t="shared" si="5"/>
        <v>957.5192573572981</v>
      </c>
      <c r="E41" s="6">
        <f>SUM(E42:E43)</f>
        <v>13246.1</v>
      </c>
      <c r="F41" s="22">
        <f t="shared" si="0"/>
        <v>54.646528820607607</v>
      </c>
      <c r="G41" s="6">
        <f>SUM(G42:G43)</f>
        <v>12895.3</v>
      </c>
      <c r="H41" s="22">
        <f t="shared" si="1"/>
        <v>97.35167332271385</v>
      </c>
      <c r="I41" s="6">
        <f>SUM(I42:I43)</f>
        <v>12895.3</v>
      </c>
      <c r="J41" s="22">
        <f t="shared" si="2"/>
        <v>100</v>
      </c>
    </row>
    <row r="42" spans="1:10">
      <c r="A42" s="8" t="s">
        <v>42</v>
      </c>
      <c r="B42" s="5">
        <v>2531.5</v>
      </c>
      <c r="C42" s="7">
        <v>10599.6</v>
      </c>
      <c r="D42" s="5">
        <f t="shared" si="5"/>
        <v>418.70827572585421</v>
      </c>
      <c r="E42" s="5">
        <v>13246.1</v>
      </c>
      <c r="F42" s="5">
        <f t="shared" si="0"/>
        <v>124.96792331786104</v>
      </c>
      <c r="G42" s="5">
        <v>12895.3</v>
      </c>
      <c r="H42" s="5">
        <f t="shared" si="1"/>
        <v>97.35167332271385</v>
      </c>
      <c r="I42" s="5">
        <v>12895.3</v>
      </c>
      <c r="J42" s="5">
        <f t="shared" si="2"/>
        <v>100</v>
      </c>
    </row>
    <row r="43" spans="1:10">
      <c r="A43" s="8" t="s">
        <v>43</v>
      </c>
      <c r="B43" s="5">
        <v>0</v>
      </c>
      <c r="C43" s="7">
        <v>13640</v>
      </c>
      <c r="D43" s="5"/>
      <c r="E43" s="5">
        <v>0</v>
      </c>
      <c r="F43" s="5">
        <f t="shared" si="0"/>
        <v>0</v>
      </c>
      <c r="G43" s="5">
        <v>0</v>
      </c>
      <c r="H43" s="5"/>
      <c r="I43" s="5">
        <v>0</v>
      </c>
      <c r="J43" s="5"/>
    </row>
    <row r="44" spans="1:10" s="14" customFormat="1" ht="31.5">
      <c r="A44" s="1" t="s">
        <v>44</v>
      </c>
      <c r="B44" s="22">
        <f>B45</f>
        <v>329.2</v>
      </c>
      <c r="C44" s="22">
        <f>C45</f>
        <v>297.10000000000002</v>
      </c>
      <c r="D44" s="22">
        <f>C44/B44*100</f>
        <v>90.249088699878499</v>
      </c>
      <c r="E44" s="22">
        <v>1704.9</v>
      </c>
      <c r="F44" s="5">
        <f t="shared" si="0"/>
        <v>573.84718949848536</v>
      </c>
      <c r="G44" s="22">
        <v>3000</v>
      </c>
      <c r="H44" s="5">
        <f t="shared" si="1"/>
        <v>175.96339961288052</v>
      </c>
      <c r="I44" s="22">
        <v>3000</v>
      </c>
      <c r="J44" s="5">
        <f t="shared" si="2"/>
        <v>100</v>
      </c>
    </row>
    <row r="45" spans="1:10" s="14" customFormat="1" ht="31.5">
      <c r="A45" s="9" t="s">
        <v>45</v>
      </c>
      <c r="B45" s="5">
        <v>329.2</v>
      </c>
      <c r="C45" s="6">
        <v>297.10000000000002</v>
      </c>
      <c r="D45" s="5"/>
      <c r="E45" s="5">
        <v>1704.9</v>
      </c>
      <c r="F45" s="5">
        <f t="shared" si="0"/>
        <v>573.84718949848536</v>
      </c>
      <c r="G45" s="5">
        <v>3000</v>
      </c>
      <c r="H45" s="5">
        <f t="shared" si="1"/>
        <v>175.96339961288052</v>
      </c>
      <c r="I45" s="5">
        <v>3000</v>
      </c>
      <c r="J45" s="5">
        <f t="shared" si="2"/>
        <v>100</v>
      </c>
    </row>
    <row r="46" spans="1:10" s="14" customFormat="1">
      <c r="A46" s="1" t="s">
        <v>46</v>
      </c>
      <c r="B46" s="22">
        <f>B47</f>
        <v>19286.400000000001</v>
      </c>
      <c r="C46" s="22">
        <f>C47</f>
        <v>35067.1</v>
      </c>
      <c r="D46" s="22">
        <f>C46/B46*100</f>
        <v>181.8229425916708</v>
      </c>
      <c r="E46" s="22">
        <v>20545.400000000001</v>
      </c>
      <c r="F46" s="22">
        <f t="shared" si="0"/>
        <v>58.588819719908415</v>
      </c>
      <c r="G46" s="22">
        <v>15238.9</v>
      </c>
      <c r="H46" s="22">
        <f t="shared" si="1"/>
        <v>74.171834084515268</v>
      </c>
      <c r="I46" s="22">
        <v>15639</v>
      </c>
      <c r="J46" s="22">
        <f t="shared" si="2"/>
        <v>102.62551758985228</v>
      </c>
    </row>
    <row r="47" spans="1:10" s="14" customFormat="1">
      <c r="A47" s="9"/>
      <c r="B47" s="5">
        <v>19286.400000000001</v>
      </c>
      <c r="C47" s="7">
        <v>35067.1</v>
      </c>
      <c r="D47" s="5"/>
      <c r="E47" s="5">
        <v>20545.400000000001</v>
      </c>
      <c r="F47" s="5">
        <f t="shared" si="0"/>
        <v>58.588819719908415</v>
      </c>
      <c r="G47" s="5">
        <v>15238.9</v>
      </c>
      <c r="H47" s="5">
        <f t="shared" si="1"/>
        <v>74.171834084515268</v>
      </c>
      <c r="I47" s="5">
        <v>15639</v>
      </c>
      <c r="J47" s="5">
        <f t="shared" si="2"/>
        <v>102.62551758985228</v>
      </c>
    </row>
    <row r="48" spans="1:10" s="14" customFormat="1">
      <c r="A48" s="1" t="s">
        <v>47</v>
      </c>
      <c r="B48" s="6">
        <f>B6+B14+B16+B18+B23+B26+B32+B36+B41+B44+B46+B35</f>
        <v>529883.20000000007</v>
      </c>
      <c r="C48" s="6">
        <f>C6+C14+C16+C18+C23+C26+C32+C36+C41+C44+C46+C35</f>
        <v>582792.29999999993</v>
      </c>
      <c r="D48" s="22">
        <f>C48/B48*100</f>
        <v>109.98504953544477</v>
      </c>
      <c r="E48" s="6">
        <f>E6+E14+E16+E18+E23+E26+E32+E36+E41+E44+E46+E35</f>
        <v>583438.00000000012</v>
      </c>
      <c r="F48" s="22">
        <f t="shared" si="0"/>
        <v>100.1107941885986</v>
      </c>
      <c r="G48" s="6">
        <f>G6+G14+G16+G18+G23+G26+G32+G36+G41+G44+G46+G35</f>
        <v>556047.70000000007</v>
      </c>
      <c r="H48" s="22">
        <f t="shared" si="1"/>
        <v>95.305362352126522</v>
      </c>
      <c r="I48" s="6">
        <f>I6+I14+I16+I18+I23+I26+I32+I36+I41+I44+I46+I35</f>
        <v>557150.60000000009</v>
      </c>
      <c r="J48" s="22">
        <f t="shared" si="2"/>
        <v>100.19834629295292</v>
      </c>
    </row>
    <row r="49" spans="1:3">
      <c r="A49" s="15"/>
      <c r="B49" s="16"/>
      <c r="C49" s="16"/>
    </row>
    <row r="50" spans="1:3">
      <c r="A50" s="10"/>
      <c r="B50" s="16"/>
      <c r="C50" s="16"/>
    </row>
    <row r="51" spans="1:3">
      <c r="A51" s="10"/>
      <c r="B51" s="16"/>
      <c r="C51" s="16"/>
    </row>
    <row r="52" spans="1:3">
      <c r="A52" s="11"/>
      <c r="B52" s="16"/>
      <c r="C52" s="16"/>
    </row>
    <row r="53" spans="1:3">
      <c r="A53" s="15"/>
      <c r="B53" s="16"/>
      <c r="C53" s="16"/>
    </row>
    <row r="54" spans="1:3">
      <c r="A54" s="15"/>
      <c r="B54" s="16"/>
      <c r="C54" s="16"/>
    </row>
    <row r="55" spans="1:3">
      <c r="A55" s="15"/>
      <c r="B55" s="16"/>
      <c r="C55" s="16"/>
    </row>
    <row r="56" spans="1:3">
      <c r="A56" s="15"/>
      <c r="B56" s="16"/>
      <c r="C56" s="16"/>
    </row>
    <row r="57" spans="1:3">
      <c r="A57" s="15"/>
      <c r="B57" s="16"/>
      <c r="C57" s="16"/>
    </row>
    <row r="58" spans="1:3">
      <c r="A58" s="15"/>
      <c r="B58" s="16"/>
      <c r="C58" s="16"/>
    </row>
    <row r="59" spans="1:3">
      <c r="A59" s="15"/>
      <c r="B59" s="16"/>
      <c r="C59" s="16"/>
    </row>
    <row r="60" spans="1:3">
      <c r="A60" s="15"/>
      <c r="B60" s="16"/>
      <c r="C60" s="16"/>
    </row>
    <row r="61" spans="1:3">
      <c r="A61" s="15"/>
      <c r="B61" s="16"/>
      <c r="C61" s="16"/>
    </row>
    <row r="62" spans="1:3">
      <c r="A62" s="15"/>
      <c r="B62" s="16"/>
      <c r="C62" s="16"/>
    </row>
    <row r="63" spans="1:3">
      <c r="A63" s="15"/>
      <c r="B63" s="16"/>
      <c r="C63" s="16"/>
    </row>
    <row r="64" spans="1:3">
      <c r="A64" s="15"/>
      <c r="B64" s="16"/>
      <c r="C64" s="16"/>
    </row>
    <row r="65" spans="1:3">
      <c r="A65" s="15"/>
      <c r="B65" s="16"/>
      <c r="C65" s="16"/>
    </row>
    <row r="66" spans="1:3">
      <c r="A66" s="15"/>
      <c r="B66" s="16"/>
      <c r="C66" s="16"/>
    </row>
    <row r="67" spans="1:3">
      <c r="A67" s="15"/>
      <c r="B67" s="16"/>
      <c r="C67" s="16"/>
    </row>
    <row r="68" spans="1:3">
      <c r="A68" s="15"/>
      <c r="B68" s="16"/>
      <c r="C68" s="16"/>
    </row>
    <row r="69" spans="1:3">
      <c r="A69" s="15"/>
      <c r="B69" s="16"/>
      <c r="C69" s="16"/>
    </row>
    <row r="70" spans="1:3">
      <c r="A70" s="15"/>
      <c r="B70" s="16"/>
      <c r="C70" s="16"/>
    </row>
  </sheetData>
  <mergeCells count="2">
    <mergeCell ref="A2:C2"/>
    <mergeCell ref="A1:J1"/>
  </mergeCells>
  <phoneticPr fontId="0" type="noConversion"/>
  <pageMargins left="0.70866141732283472" right="0.31496062992125984" top="0.74803149606299213" bottom="0.35433070866141736" header="0.31496062992125984" footer="0.31496062992125984"/>
  <pageSetup paperSize="9" scale="85" fitToHeight="0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2017-12-12T09:34:45Z</cp:lastPrinted>
  <dcterms:created xsi:type="dcterms:W3CDTF">2006-09-28T05:33:49Z</dcterms:created>
  <dcterms:modified xsi:type="dcterms:W3CDTF">2017-12-22T08:25:22Z</dcterms:modified>
</cp:coreProperties>
</file>