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источн на август" sheetId="15" r:id="rId1"/>
    <sheet name="источники изм" sheetId="5" r:id="rId2"/>
    <sheet name="безвозмездн август" sheetId="22" r:id="rId3"/>
    <sheet name="уточн на август" sheetId="13" r:id="rId4"/>
    <sheet name="функц август" sheetId="21" r:id="rId5"/>
    <sheet name="функц на август изм" sheetId="17" r:id="rId6"/>
    <sheet name="прогр позаимств август" sheetId="16" r:id="rId7"/>
    <sheet name="программы август" sheetId="20" r:id="rId8"/>
    <sheet name="программы изм на авг" sheetId="18" r:id="rId9"/>
  </sheets>
  <calcPr calcId="125725"/>
</workbook>
</file>

<file path=xl/calcChain.xml><?xml version="1.0" encoding="utf-8"?>
<calcChain xmlns="http://schemas.openxmlformats.org/spreadsheetml/2006/main">
  <c r="M71" i="22"/>
  <c r="J71"/>
  <c r="M70"/>
  <c r="J70"/>
  <c r="J69" s="1"/>
  <c r="J68" s="1"/>
  <c r="N69"/>
  <c r="M69"/>
  <c r="L69"/>
  <c r="K69"/>
  <c r="I69"/>
  <c r="H69"/>
  <c r="F69"/>
  <c r="N68"/>
  <c r="M68"/>
  <c r="L68"/>
  <c r="K68"/>
  <c r="I68"/>
  <c r="H68"/>
  <c r="F68"/>
  <c r="M67"/>
  <c r="J67"/>
  <c r="G67"/>
  <c r="M66"/>
  <c r="J66"/>
  <c r="G66"/>
  <c r="N65"/>
  <c r="M65"/>
  <c r="L65"/>
  <c r="K65"/>
  <c r="J65" s="1"/>
  <c r="J62" s="1"/>
  <c r="I65"/>
  <c r="H65"/>
  <c r="G65"/>
  <c r="F65"/>
  <c r="M64"/>
  <c r="J64"/>
  <c r="G64"/>
  <c r="N63"/>
  <c r="M63"/>
  <c r="M62" s="1"/>
  <c r="L63"/>
  <c r="K63"/>
  <c r="K62" s="1"/>
  <c r="J63"/>
  <c r="I63"/>
  <c r="I62" s="1"/>
  <c r="H63"/>
  <c r="G63"/>
  <c r="G62" s="1"/>
  <c r="F63"/>
  <c r="N62"/>
  <c r="L62"/>
  <c r="H62"/>
  <c r="F62"/>
  <c r="M61"/>
  <c r="J61"/>
  <c r="G61"/>
  <c r="M60"/>
  <c r="J60"/>
  <c r="G60"/>
  <c r="M59"/>
  <c r="J59"/>
  <c r="G59"/>
  <c r="M58"/>
  <c r="J58"/>
  <c r="G58"/>
  <c r="M57"/>
  <c r="J57"/>
  <c r="G57"/>
  <c r="M56"/>
  <c r="J56"/>
  <c r="G56"/>
  <c r="M53"/>
  <c r="J53"/>
  <c r="G53"/>
  <c r="M52"/>
  <c r="J52"/>
  <c r="G52"/>
  <c r="M51"/>
  <c r="J51"/>
  <c r="G51"/>
  <c r="M50"/>
  <c r="J50"/>
  <c r="G50"/>
  <c r="M49"/>
  <c r="J49"/>
  <c r="G49"/>
  <c r="M48"/>
  <c r="J48"/>
  <c r="G48"/>
  <c r="M47"/>
  <c r="J47"/>
  <c r="G47"/>
  <c r="M46"/>
  <c r="J46"/>
  <c r="G46"/>
  <c r="M45"/>
  <c r="J45"/>
  <c r="G45"/>
  <c r="M44"/>
  <c r="J44"/>
  <c r="G44"/>
  <c r="M43"/>
  <c r="J43"/>
  <c r="G43"/>
  <c r="M42"/>
  <c r="J42"/>
  <c r="G42"/>
  <c r="M41"/>
  <c r="J41"/>
  <c r="G41"/>
  <c r="M40"/>
  <c r="J40"/>
  <c r="G40"/>
  <c r="M39"/>
  <c r="J39"/>
  <c r="G39"/>
  <c r="M38"/>
  <c r="J38"/>
  <c r="G38"/>
  <c r="M37"/>
  <c r="J37"/>
  <c r="G37"/>
  <c r="M36"/>
  <c r="J36"/>
  <c r="G36"/>
  <c r="M35"/>
  <c r="J35"/>
  <c r="G35"/>
  <c r="M34"/>
  <c r="J34"/>
  <c r="G34"/>
  <c r="M33"/>
  <c r="J33"/>
  <c r="J31" s="1"/>
  <c r="J28" s="1"/>
  <c r="G33"/>
  <c r="M32"/>
  <c r="J32"/>
  <c r="G32"/>
  <c r="N31"/>
  <c r="M31"/>
  <c r="L31"/>
  <c r="K31"/>
  <c r="K28" s="1"/>
  <c r="I31"/>
  <c r="I28" s="1"/>
  <c r="H31"/>
  <c r="G31"/>
  <c r="F31"/>
  <c r="M30"/>
  <c r="M28" s="1"/>
  <c r="J30"/>
  <c r="G30"/>
  <c r="G28" s="1"/>
  <c r="M29"/>
  <c r="J29"/>
  <c r="G29"/>
  <c r="N28"/>
  <c r="L28"/>
  <c r="H28"/>
  <c r="F28"/>
  <c r="G27"/>
  <c r="M26"/>
  <c r="J26"/>
  <c r="G26"/>
  <c r="M25"/>
  <c r="J25"/>
  <c r="G25"/>
  <c r="M24"/>
  <c r="J24"/>
  <c r="G24"/>
  <c r="M23"/>
  <c r="J23"/>
  <c r="J21" s="1"/>
  <c r="G23"/>
  <c r="M22"/>
  <c r="J22"/>
  <c r="G22"/>
  <c r="N21"/>
  <c r="M21"/>
  <c r="L21"/>
  <c r="K21"/>
  <c r="I21"/>
  <c r="H21"/>
  <c r="G21"/>
  <c r="F21"/>
  <c r="M18"/>
  <c r="J18"/>
  <c r="G18"/>
  <c r="M17"/>
  <c r="J17"/>
  <c r="G17"/>
  <c r="M14"/>
  <c r="J14"/>
  <c r="G14"/>
  <c r="M13"/>
  <c r="J13"/>
  <c r="G13"/>
  <c r="M12"/>
  <c r="J12"/>
  <c r="G12"/>
  <c r="M11"/>
  <c r="J11"/>
  <c r="G11"/>
  <c r="N10"/>
  <c r="N9" s="1"/>
  <c r="N6" s="1"/>
  <c r="N5" s="1"/>
  <c r="M10"/>
  <c r="L10"/>
  <c r="L9" s="1"/>
  <c r="L6" s="1"/>
  <c r="L5" s="1"/>
  <c r="K10"/>
  <c r="J10"/>
  <c r="I10"/>
  <c r="H10"/>
  <c r="H9" s="1"/>
  <c r="H6" s="1"/>
  <c r="H5" s="1"/>
  <c r="G10"/>
  <c r="F10"/>
  <c r="F9" s="1"/>
  <c r="F6" s="1"/>
  <c r="F5" s="1"/>
  <c r="M9"/>
  <c r="K9"/>
  <c r="I9"/>
  <c r="G9"/>
  <c r="M8"/>
  <c r="J8"/>
  <c r="G8"/>
  <c r="N7"/>
  <c r="M7"/>
  <c r="M6" s="1"/>
  <c r="M5" s="1"/>
  <c r="L7"/>
  <c r="K7"/>
  <c r="K6" s="1"/>
  <c r="K5" s="1"/>
  <c r="J7"/>
  <c r="I7"/>
  <c r="I6" s="1"/>
  <c r="I5" s="1"/>
  <c r="H7"/>
  <c r="G7"/>
  <c r="G6" s="1"/>
  <c r="G5" s="1"/>
  <c r="F7"/>
  <c r="F817" i="17"/>
  <c r="E488" i="20"/>
  <c r="E489" s="1"/>
  <c r="F488" i="18"/>
  <c r="G488"/>
  <c r="E488"/>
  <c r="E491"/>
  <c r="H331" i="17"/>
  <c r="H332"/>
  <c r="F489" i="18"/>
  <c r="E489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11"/>
  <c r="G489" s="1"/>
  <c r="H330" i="17"/>
  <c r="F355" i="18"/>
  <c r="G355" s="1"/>
  <c r="C43" i="13"/>
  <c r="C38" s="1"/>
  <c r="C48" s="1"/>
  <c r="D43"/>
  <c r="D38" s="1"/>
  <c r="B43"/>
  <c r="B38" s="1"/>
  <c r="B70"/>
  <c r="B69" s="1"/>
  <c r="B68" s="1"/>
  <c r="B67" s="1"/>
  <c r="B66" s="1"/>
  <c r="B65" s="1"/>
  <c r="B64" s="1"/>
  <c r="B72" s="1"/>
  <c r="H225" i="17"/>
  <c r="H226"/>
  <c r="H227"/>
  <c r="H228"/>
  <c r="H229"/>
  <c r="H230"/>
  <c r="L281"/>
  <c r="K280"/>
  <c r="H346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425"/>
  <c r="H426"/>
  <c r="H427"/>
  <c r="H428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3"/>
  <c r="H334"/>
  <c r="H335"/>
  <c r="H336"/>
  <c r="H337"/>
  <c r="H338"/>
  <c r="H339"/>
  <c r="H340"/>
  <c r="H341"/>
  <c r="H342"/>
  <c r="H343"/>
  <c r="H344"/>
  <c r="H345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10"/>
  <c r="G817"/>
  <c r="B103" i="13"/>
  <c r="B79"/>
  <c r="B78" s="1"/>
  <c r="B77" s="1"/>
  <c r="B95" s="1"/>
  <c r="D32" i="15"/>
  <c r="E32"/>
  <c r="C32"/>
  <c r="B52"/>
  <c r="B42"/>
  <c r="Q31" i="5"/>
  <c r="Q32"/>
  <c r="P27"/>
  <c r="P20"/>
  <c r="P23"/>
  <c r="Q28"/>
  <c r="P25"/>
  <c r="P18"/>
  <c r="P13" s="1"/>
  <c r="K25"/>
  <c r="L28"/>
  <c r="L29"/>
  <c r="L30"/>
  <c r="L31"/>
  <c r="K18"/>
  <c r="K13" s="1"/>
  <c r="K12" s="1"/>
  <c r="F26"/>
  <c r="F28"/>
  <c r="F27"/>
  <c r="F20"/>
  <c r="G29"/>
  <c r="G30"/>
  <c r="G39"/>
  <c r="F14"/>
  <c r="F13" s="1"/>
  <c r="C77" i="13"/>
  <c r="B112"/>
  <c r="B115"/>
  <c r="B117"/>
  <c r="D127"/>
  <c r="D128" s="1"/>
  <c r="C126"/>
  <c r="B126"/>
  <c r="D119"/>
  <c r="C119"/>
  <c r="D106"/>
  <c r="C106"/>
  <c r="B102"/>
  <c r="B101" s="1"/>
  <c r="D98"/>
  <c r="C98"/>
  <c r="B98"/>
  <c r="D95"/>
  <c r="C127"/>
  <c r="D75"/>
  <c r="C75"/>
  <c r="B75"/>
  <c r="D72"/>
  <c r="C72"/>
  <c r="D62"/>
  <c r="C62"/>
  <c r="B62"/>
  <c r="D56"/>
  <c r="C56"/>
  <c r="B54"/>
  <c r="B56" s="1"/>
  <c r="D36"/>
  <c r="D31"/>
  <c r="D49" s="1"/>
  <c r="C31"/>
  <c r="C49" s="1"/>
  <c r="B31"/>
  <c r="B49" s="1"/>
  <c r="B30"/>
  <c r="D24"/>
  <c r="C24"/>
  <c r="B24"/>
  <c r="D21"/>
  <c r="C21"/>
  <c r="B21"/>
  <c r="D18"/>
  <c r="C18"/>
  <c r="B18"/>
  <c r="D15"/>
  <c r="C15"/>
  <c r="B15"/>
  <c r="D11"/>
  <c r="C11"/>
  <c r="C8" s="1"/>
  <c r="B11"/>
  <c r="B8" s="1"/>
  <c r="B32" s="1"/>
  <c r="D10"/>
  <c r="C10"/>
  <c r="B10"/>
  <c r="D8"/>
  <c r="D32" s="1"/>
  <c r="D6"/>
  <c r="C6"/>
  <c r="B6"/>
  <c r="O39" i="5"/>
  <c r="Q39" s="1"/>
  <c r="J39"/>
  <c r="L39" s="1"/>
  <c r="E39"/>
  <c r="O38"/>
  <c r="Q38" s="1"/>
  <c r="J38"/>
  <c r="L38" s="1"/>
  <c r="E38"/>
  <c r="G38" s="1"/>
  <c r="O37"/>
  <c r="Q37" s="1"/>
  <c r="J37"/>
  <c r="L37" s="1"/>
  <c r="C37"/>
  <c r="E37" s="1"/>
  <c r="G37" s="1"/>
  <c r="O36"/>
  <c r="Q36" s="1"/>
  <c r="J36"/>
  <c r="L36" s="1"/>
  <c r="E36"/>
  <c r="G36" s="1"/>
  <c r="O35"/>
  <c r="Q35" s="1"/>
  <c r="H35"/>
  <c r="J35" s="1"/>
  <c r="L35" s="1"/>
  <c r="C35"/>
  <c r="E35" s="1"/>
  <c r="G35" s="1"/>
  <c r="O34"/>
  <c r="Q34" s="1"/>
  <c r="J34"/>
  <c r="L34" s="1"/>
  <c r="E34"/>
  <c r="G34" s="1"/>
  <c r="O33"/>
  <c r="Q33" s="1"/>
  <c r="H33"/>
  <c r="J33" s="1"/>
  <c r="L33" s="1"/>
  <c r="C33"/>
  <c r="E33" s="1"/>
  <c r="G33" s="1"/>
  <c r="O30"/>
  <c r="Q30" s="1"/>
  <c r="O29"/>
  <c r="Q29" s="1"/>
  <c r="N27"/>
  <c r="O27" s="1"/>
  <c r="I27"/>
  <c r="J27" s="1"/>
  <c r="L27" s="1"/>
  <c r="E27"/>
  <c r="O26"/>
  <c r="Q26" s="1"/>
  <c r="J26"/>
  <c r="L26" s="1"/>
  <c r="E26"/>
  <c r="G26" s="1"/>
  <c r="E25"/>
  <c r="D25"/>
  <c r="O24"/>
  <c r="Q24" s="1"/>
  <c r="J24"/>
  <c r="L24" s="1"/>
  <c r="E24"/>
  <c r="G24" s="1"/>
  <c r="O23"/>
  <c r="Q23" s="1"/>
  <c r="J23"/>
  <c r="L23" s="1"/>
  <c r="H23"/>
  <c r="E23"/>
  <c r="G23" s="1"/>
  <c r="C23"/>
  <c r="O22"/>
  <c r="Q22" s="1"/>
  <c r="J22"/>
  <c r="L22" s="1"/>
  <c r="E22"/>
  <c r="G22" s="1"/>
  <c r="O21"/>
  <c r="Q21" s="1"/>
  <c r="J21"/>
  <c r="L21" s="1"/>
  <c r="E21"/>
  <c r="G21" s="1"/>
  <c r="O20"/>
  <c r="Q20" s="1"/>
  <c r="M20"/>
  <c r="J20"/>
  <c r="L20" s="1"/>
  <c r="H20"/>
  <c r="D20"/>
  <c r="C20"/>
  <c r="E20" s="1"/>
  <c r="G20" s="1"/>
  <c r="O19"/>
  <c r="Q19" s="1"/>
  <c r="J19"/>
  <c r="L19" s="1"/>
  <c r="E19"/>
  <c r="G19" s="1"/>
  <c r="O18"/>
  <c r="Q18" s="1"/>
  <c r="N18"/>
  <c r="J18"/>
  <c r="L18" s="1"/>
  <c r="I18"/>
  <c r="E18"/>
  <c r="G18" s="1"/>
  <c r="O17"/>
  <c r="Q17" s="1"/>
  <c r="J17"/>
  <c r="L17" s="1"/>
  <c r="E17"/>
  <c r="G17" s="1"/>
  <c r="O16"/>
  <c r="Q16" s="1"/>
  <c r="J16"/>
  <c r="L16" s="1"/>
  <c r="E16"/>
  <c r="G16" s="1"/>
  <c r="O15"/>
  <c r="Q15" s="1"/>
  <c r="J15"/>
  <c r="L15" s="1"/>
  <c r="E15"/>
  <c r="R14"/>
  <c r="O14"/>
  <c r="Q14" s="1"/>
  <c r="J14"/>
  <c r="L14" s="1"/>
  <c r="D14"/>
  <c r="E14" s="1"/>
  <c r="G14" s="1"/>
  <c r="N13"/>
  <c r="M13"/>
  <c r="O13" s="1"/>
  <c r="Q13" s="1"/>
  <c r="I13"/>
  <c r="H13"/>
  <c r="H12" s="1"/>
  <c r="D13"/>
  <c r="D12" s="1"/>
  <c r="C13"/>
  <c r="E13" s="1"/>
  <c r="M12"/>
  <c r="C12"/>
  <c r="F12" l="1"/>
  <c r="G13"/>
  <c r="E12"/>
  <c r="J13"/>
  <c r="L13" s="1"/>
  <c r="P12"/>
  <c r="I25"/>
  <c r="N25"/>
  <c r="O25" s="1"/>
  <c r="Q25" s="1"/>
  <c r="F25"/>
  <c r="G25" s="1"/>
  <c r="Q27"/>
  <c r="J9" i="22"/>
  <c r="J6" s="1"/>
  <c r="J5" s="1"/>
  <c r="B100" i="13"/>
  <c r="B106" s="1"/>
  <c r="H817" i="17"/>
  <c r="N12" i="5"/>
  <c r="O12" s="1"/>
  <c r="Q12" s="1"/>
  <c r="G27"/>
  <c r="B114" i="13"/>
  <c r="B12"/>
  <c r="D12"/>
  <c r="C35"/>
  <c r="C36" s="1"/>
  <c r="B111"/>
  <c r="B110" s="1"/>
  <c r="B109" s="1"/>
  <c r="B108" s="1"/>
  <c r="B119" s="1"/>
  <c r="C12"/>
  <c r="D50"/>
  <c r="D51" s="1"/>
  <c r="B122"/>
  <c r="C128"/>
  <c r="C32"/>
  <c r="C50" s="1"/>
  <c r="C51" s="1"/>
  <c r="C9"/>
  <c r="B50"/>
  <c r="B51" s="1"/>
  <c r="B33"/>
  <c r="D33"/>
  <c r="C95"/>
  <c r="B9"/>
  <c r="D9"/>
  <c r="C33"/>
  <c r="B35"/>
  <c r="B36" s="1"/>
  <c r="B48"/>
  <c r="D48"/>
  <c r="J25" i="5" l="1"/>
  <c r="L25" s="1"/>
  <c r="I12"/>
  <c r="J12" s="1"/>
  <c r="L12" s="1"/>
  <c r="G12"/>
  <c r="B127" i="13"/>
  <c r="B128" s="1"/>
</calcChain>
</file>

<file path=xl/sharedStrings.xml><?xml version="1.0" encoding="utf-8"?>
<sst xmlns="http://schemas.openxmlformats.org/spreadsheetml/2006/main" count="11543" uniqueCount="1037">
  <si>
    <t>Наименование</t>
  </si>
  <si>
    <t>2020 год</t>
  </si>
  <si>
    <t>изменения</t>
  </si>
  <si>
    <t>Налоговые и неналоговые доходы  (проект )</t>
  </si>
  <si>
    <t>Безвозмездные поступления  (проект )</t>
  </si>
  <si>
    <t>итого Безвозмездные поступления от других бюджетов бюджетной системы Российской Федерации  (проект )</t>
  </si>
  <si>
    <t xml:space="preserve">Дотации бюджетам субъектов Российской Федерации и муниципальных образований </t>
  </si>
  <si>
    <t>итого 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</si>
  <si>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</si>
  <si>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итого 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</si>
  <si>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</si>
  <si>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 Субвенции бюджетам субъектов Российской Федерации и муниципальных образований</t>
  </si>
  <si>
    <t>Иные межбюджетные трансферты</t>
  </si>
  <si>
    <t xml:space="preserve">изменения                               </t>
  </si>
  <si>
    <t>итого Иные межбюджетные трансферты</t>
  </si>
  <si>
    <t>в т.ч.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</si>
  <si>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Межбюджетные трансферты, передаваемые бюджетам муниципальных районов из бюджетов поселений </t>
  </si>
  <si>
    <r>
      <t xml:space="preserve">ВОЗВРАТ </t>
    </r>
    <r>
      <rPr>
        <sz val="12"/>
        <rFont val="Times New Roman"/>
        <family val="1"/>
        <charset val="204"/>
      </rPr>
      <t xml:space="preserve">остатков субсидий, субвенций и иных межбюджетных трансфертов, имеющих целевое назначение, прошлых лет </t>
    </r>
  </si>
  <si>
    <r>
      <t>ИТОГО ВОЗВРАТ ОСТАТКОВ СУБСИДИЙ, СУБВЕНЦИЙ И ИНЫХ МЕЖБЮДЖЕТНЫХ ТРАНСФЕРТОВ, ИМЕЮЩИХ ЦЕЛЕВОЕ НАЗНАЧЕНИЕ, ПРОШЛЫХ ЛЕТ    (КБК 892 21905000050000151)</t>
    </r>
    <r>
      <rPr>
        <sz val="12"/>
        <rFont val="Times New Roman"/>
        <family val="1"/>
        <charset val="204"/>
      </rPr>
      <t xml:space="preserve"> </t>
    </r>
  </si>
  <si>
    <t>итого доходов  (проект )</t>
  </si>
  <si>
    <t>Дефицит  (проект  )</t>
  </si>
  <si>
    <t>изменения всего</t>
  </si>
  <si>
    <t>изменение остатков средств на счетах по учету средств бюджета муниципального района</t>
  </si>
  <si>
    <t>предоставление бюджетных кредитов бюджетам поселений</t>
  </si>
  <si>
    <t>увеличение остатков</t>
  </si>
  <si>
    <t>уменьшение остатков</t>
  </si>
  <si>
    <t>Источники внутреннего финансирования дефицита (проект)</t>
  </si>
  <si>
    <r>
      <t xml:space="preserve">Всего доходов  с учетом дефицита </t>
    </r>
    <r>
      <rPr>
        <sz val="12"/>
        <rFont val="Times New Roman"/>
        <family val="1"/>
        <charset val="204"/>
      </rPr>
      <t xml:space="preserve"> (проект )</t>
    </r>
  </si>
  <si>
    <t>РАСХОДЫ</t>
  </si>
  <si>
    <t>Общегосударственные вопросы</t>
  </si>
  <si>
    <t>Администрация района</t>
  </si>
  <si>
    <t>Другие общегосударственные вопросы</t>
  </si>
  <si>
    <t>Муниципальная программа "Развитие системы управления муниципальным имуществом в Окуловском муниципальном районе на 2015-2020 годы"</t>
  </si>
  <si>
    <r>
      <t xml:space="preserve">Общегосударственные вопросы </t>
    </r>
    <r>
      <rPr>
        <sz val="12"/>
        <color indexed="8"/>
        <rFont val="Times New Roman"/>
        <family val="1"/>
        <charset val="204"/>
      </rPr>
      <t>(проект на Думу)</t>
    </r>
  </si>
  <si>
    <t>Национальная оборона</t>
  </si>
  <si>
    <r>
      <t>Национальная оборона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</si>
  <si>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Национальная безопасность и правоохранительная деятельность</t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</si>
  <si>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</si>
  <si>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Национальная экономика</t>
  </si>
  <si>
    <t>Дорожное хозяйство (дорожные фонды)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</si>
  <si>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2015-2020 годы"</t>
  </si>
  <si>
    <t>Создание условий для бесперебойного движения автомобильного транспорта путем обеспечения сохранности автомобильных дорог и улучшения их транспортно-эксплуатационного состояния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</si>
  <si>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</si>
  <si>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общего пользования местного значения вне границ населенных пунктов в границах Окуловского муниципального района</t>
  </si>
  <si>
    <r>
      <t>Национальная экономика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</si>
  <si>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Жилищно-коммунальное хозяйство</t>
  </si>
  <si>
    <r>
      <t>Жилищно-коммунальное хозяйство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</si>
  <si>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Образование</t>
  </si>
  <si>
    <t>Комитет образования</t>
  </si>
  <si>
    <t>Дошкольное образование</t>
  </si>
  <si>
    <t>Муниципальная программа "Развитие образования в Окуловском муниципальном районе на 2014-2020 годы"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</si>
  <si>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</si>
  <si>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</si>
  <si>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</si>
  <si>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Софинансирование расходов муниципальных учреждений по приобретению коммунальных услуг</t>
  </si>
  <si>
    <t>Обеспечение выполнения муниципальных (государственных) полномочий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</si>
  <si>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</si>
  <si>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Общее образование</t>
  </si>
  <si>
    <t>Подпрограмма "Развитие дошкольного и общего образования в Окуловском муниципальном районе"</t>
  </si>
  <si>
    <t>Обеспечение доступа к информационно-телекоммуникационной сети «Интернет»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</si>
  <si>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</si>
  <si>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Обеспечение деятельности муниципальных общеобразовательных школ (начальных, неполных средних и средних)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</si>
  <si>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</si>
  <si>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Образование (проект на Думу)</t>
  </si>
  <si>
    <t>Культура, кинематография</t>
  </si>
  <si>
    <t>Комитет культуры и туризма</t>
  </si>
  <si>
    <t>Культура</t>
  </si>
  <si>
    <t>Муниципальная программа "Развитие культуры и туризма в Окуловском муниципальном районе на 2014-2020 годы"</t>
  </si>
  <si>
    <t>Подпрограмма "Сохранение и развитие культуры Окуловского муниципального района на 2014-2020 годы"</t>
  </si>
  <si>
    <t>Обеспечение деятельности межпоселенческого культурно-краеведческого центра</t>
  </si>
  <si>
    <t>Ремонт зданий муниципальных бюджетных и автономных учреждений</t>
  </si>
  <si>
    <t>Другие вопросы в области культуры, кинематографии</t>
  </si>
  <si>
    <t>Расходы на обеспечение функционирования местных администраций</t>
  </si>
  <si>
    <t>Культура, кинематография (проект на Думу)</t>
  </si>
  <si>
    <t>Социальная политика</t>
  </si>
  <si>
    <t>Охрана семьи и детства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</si>
  <si>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</si>
  <si>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</si>
  <si>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Социальное обеспечение населения</t>
  </si>
  <si>
    <t>Муниципальная программа "Социальная поддержка граждан в Окуловском муниципальном районе на 2016-2020 годы"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</si>
  <si>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</si>
  <si>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</si>
  <si>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Социальная политика  (проект на Думу)</t>
  </si>
  <si>
    <t>Физическая культура и спорт</t>
  </si>
  <si>
    <t>0</t>
  </si>
  <si>
    <t>Массовый спорт</t>
  </si>
  <si>
    <t>Муниципальная программа "Развитие физической культуры и спорта в Окуловском муниципальном районе на 2014-2020 годы"</t>
  </si>
  <si>
    <t>Субсидии на софинансирование расходов по завершению строительства спортивных объектов незавершенного строительства</t>
  </si>
  <si>
    <t>Физическая культура и спорт (проект на Думу)</t>
  </si>
  <si>
    <t>Обслуживание государственного и муниципального долга</t>
  </si>
  <si>
    <t>Комитет финансов</t>
  </si>
  <si>
    <t>Муниципальная программа "Управление муниципальными финансами Окуловского муниципального района на 2014-2020 годы"</t>
  </si>
  <si>
    <t>Процентные платежи по муниципальному долгу</t>
  </si>
  <si>
    <r>
      <t>Обслуживание государственного и муниципального долга</t>
    </r>
    <r>
      <rPr>
        <sz val="12"/>
        <color indexed="8"/>
        <rFont val="Times New Roman"/>
        <family val="1"/>
        <charset val="204"/>
      </rPr>
      <t xml:space="preserve"> (проект на Думу)</t>
    </r>
  </si>
  <si>
    <t>Межбюджетные трансферты общего характера бюджетам Субъектов Российской Федерации и муниципальных образований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</si>
  <si>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</si>
  <si>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ВСЕГО РАСХОДОВ  (проект)</t>
  </si>
  <si>
    <t>Приложение 9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</si>
  <si>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</si>
  <si>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</si>
  <si>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</si>
  <si>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на 2018 год и на плановый период 2019 и 2020 годов"</t>
  </si>
  <si>
    <r>
  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видов расходов классификации расходов бюджета Окуловского муниципального района на 2018 год и плановый период 2019 и 2020 годов</t>
    </r>
  </si>
  <si>
    <t>(рублей)</t>
  </si>
  <si>
    <t>Рз</t>
  </si>
  <si>
    <t>ПР</t>
  </si>
  <si>
    <t>ЦСР</t>
  </si>
  <si>
    <t>ВР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</si>
  <si>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</si>
  <si>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</si>
  <si>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</si>
  <si>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 муниципального района</t>
  </si>
  <si>
    <t>91 0 00 00000</t>
  </si>
  <si>
    <t>Глава муниципального образования</t>
  </si>
  <si>
    <t>91 1 00 00000</t>
  </si>
  <si>
    <t>Расходы на обеспечение функций Главы муниципального образования</t>
  </si>
  <si>
    <t>91 1 00 01000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</si>
  <si>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</si>
  <si>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</si>
  <si>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</si>
  <si>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</si>
  <si>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</si>
  <si>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</si>
  <si>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местных администраций</t>
  </si>
  <si>
    <t>91 2 00 00000</t>
  </si>
  <si>
    <t>91 2 00 01000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</si>
  <si>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</si>
  <si>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</si>
  <si>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</si>
  <si>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</si>
  <si>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</si>
  <si>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</si>
  <si>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</si>
  <si>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</si>
  <si>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</si>
  <si>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</si>
  <si>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Возмещение затрат по содержанию штатных единиц, осуществляющих переданные отдельные государственные полномочия области</t>
  </si>
  <si>
    <t>91 2 00 70280</t>
  </si>
  <si>
    <t>000</t>
  </si>
  <si>
    <t>91 2 00 72300</t>
  </si>
  <si>
    <t>91 2 00 S2300</t>
  </si>
  <si>
    <t>Судебная система</t>
  </si>
  <si>
    <t>05</t>
  </si>
  <si>
    <t>Мероприятия в области местного самоуправления муниципального района</t>
  </si>
  <si>
    <t>91 8 00 00000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</si>
  <si>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</si>
  <si>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91 8 00 51200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</si>
  <si>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</si>
  <si>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</si>
  <si>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</si>
  <si>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01 0 00 00000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</si>
  <si>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</si>
  <si>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01 1 00 00000</t>
  </si>
  <si>
    <t>Обеспечение деятельности комитета финансов</t>
  </si>
  <si>
    <t>01 1 04 00000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</si>
  <si>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</si>
  <si>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01 1 04 01000</t>
  </si>
  <si>
    <t>01 1 04 70280</t>
  </si>
  <si>
    <t>Подпрограмма "Повышение эффективности бюджетных расходов Окуловского муниципального района на 2014-2020 годы"</t>
  </si>
  <si>
    <t>01 3 00 00000</t>
  </si>
  <si>
    <t>Развитие информационной системы управления финансами</t>
  </si>
  <si>
    <t>01 3 03 00000</t>
  </si>
  <si>
    <t>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</si>
  <si>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01 3 03 01990</t>
  </si>
  <si>
    <t>Иные межбюджетные трансферты из бюджетов поселений</t>
  </si>
  <si>
    <t>91 3 00 00000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</si>
  <si>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</si>
  <si>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91 3 00 80020</t>
  </si>
  <si>
    <t>Резервные фонды</t>
  </si>
  <si>
    <t>11</t>
  </si>
  <si>
    <t>Нераспределенные расходы</t>
  </si>
  <si>
    <t>91 9 00 00000</t>
  </si>
  <si>
    <t>Резервные фонды местных администраций</t>
  </si>
  <si>
    <t>91 9 00 99980</t>
  </si>
  <si>
    <t>Резервные средства</t>
  </si>
  <si>
    <t>870</t>
  </si>
  <si>
    <t>13</t>
  </si>
  <si>
    <t>Подпрограмма "Финансовая поддержка муниципальных образований Окуловского муниципального района на 2014-2020 годы"</t>
  </si>
  <si>
    <t>01 2 00 00000</t>
  </si>
  <si>
    <t>Предоставление прочих видов межбюджетных трансфертов бюджетам поселений</t>
  </si>
  <si>
    <t>01 2 02 00000</t>
  </si>
  <si>
    <t>01 2 02 70280</t>
  </si>
  <si>
    <t>Межбюджетные трансферты</t>
  </si>
  <si>
    <t>500</t>
  </si>
  <si>
    <t>Субвенции</t>
  </si>
  <si>
    <t>530</t>
  </si>
  <si>
    <t>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</si>
  <si>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05 0 00 00000</t>
  </si>
  <si>
    <t>Развитие телекоммуникационной инфраструктуры Администрации муниципального района</t>
  </si>
  <si>
    <t>05 0 02 00000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</si>
  <si>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</si>
  <si>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05 0 02 01990</t>
  </si>
  <si>
    <t xml:space="preserve"> Обеспечение требований законодательства в области персональных данных</t>
  </si>
  <si>
    <t>05 0 03 00000</t>
  </si>
  <si>
    <t>05 0 03 01990</t>
  </si>
  <si>
    <t xml:space="preserve"> Иные закупки товаров, работ и услуг для обеспечения государственных (муниципальных) нужд</t>
  </si>
  <si>
    <t>Обеспечение доступа к информации о деятельности Администрации муниципального района</t>
  </si>
  <si>
    <t>05 0 04 00000</t>
  </si>
  <si>
    <t>05 0 04 01990</t>
  </si>
  <si>
    <t>Оснащение АРМ пользователей ЛВС Администрации муниципального района лицензионным программным обеспечением</t>
  </si>
  <si>
    <t>05 0 05 00000</t>
  </si>
  <si>
    <t>05 0 05 01990</t>
  </si>
  <si>
    <t>Создание условий для защиты иныформации Администрации муниципального района от преступлений,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</t>
  </si>
  <si>
    <t>05 0 06 00000</t>
  </si>
  <si>
    <t>05 0 06 01990</t>
  </si>
  <si>
    <t>10 0 00 00000</t>
  </si>
  <si>
    <t>Обеспечение эффективного использования муниципального имущества</t>
  </si>
  <si>
    <t>10 0 01 00000</t>
  </si>
  <si>
    <t>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</si>
  <si>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10 0 01 01990</t>
  </si>
  <si>
    <t>Осуществление регистрации права муниципальной собственности на объекты недвижимого муниципального имущества</t>
  </si>
  <si>
    <t>10 0 02 00000</t>
  </si>
  <si>
    <t>10 0 02 01990</t>
  </si>
  <si>
    <t>Обеспечение содержания и увеличения срока эксплуатации муниципального имущества</t>
  </si>
  <si>
    <t>10 0 03 00000</t>
  </si>
  <si>
    <t>10 0 03 01990</t>
  </si>
  <si>
    <t>10 0 03 72300</t>
  </si>
  <si>
    <t>10 0 03 S2300</t>
  </si>
  <si>
    <t>Муниципальная программа "Градостроительная политика на территории Окуловского муниципального района на 2016-2020 годы"</t>
  </si>
  <si>
    <t>27 0 00 00000</t>
  </si>
  <si>
    <t>Реализация полномочий муниципального района в сфере территориального планирования</t>
  </si>
  <si>
    <t>27 0 01 00000</t>
  </si>
  <si>
    <t>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</si>
  <si>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27 0 01 01990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</si>
  <si>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</si>
  <si>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91 2 00 70650</t>
  </si>
  <si>
    <t>Осуществление переданных полномочий Российской Федерации на государственную регистрацию актов гражданского состояния</t>
  </si>
  <si>
    <t>91 2 00 59300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</si>
  <si>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
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</si>
  <si>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</si>
  <si>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91 4 00 00000</t>
  </si>
  <si>
    <t>Выполнение других обязательств органов местного самоуправления</t>
  </si>
  <si>
    <t>91 4 00 01980</t>
  </si>
  <si>
    <t>Обеспечение деятельности учреждений дежурно-диспетчерского и служебного обеспечения</t>
  </si>
  <si>
    <t>91 4 00 03100</t>
  </si>
  <si>
    <t>Расходы на выплаты персоналу казенных учреждений</t>
  </si>
  <si>
    <t>110</t>
  </si>
  <si>
    <t>91 4 00 72300</t>
  </si>
  <si>
    <t>91 4 00 S2300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</si>
  <si>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</si>
  <si>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</si>
  <si>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</si>
  <si>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01 2 02 51180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</si>
  <si>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</si>
  <si>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</si>
  <si>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преступлений и иных правонарушений в Окуловском муниципальном районе на 2014-2020 годы"</t>
  </si>
  <si>
    <t>06 0 00 00000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</si>
  <si>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</si>
  <si>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06 0 04 00000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</si>
  <si>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</si>
  <si>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06 0 04 99990</t>
  </si>
  <si>
    <t>Сельское хозяйство и рыболовство</t>
  </si>
  <si>
    <t>Муниципальная программа "Развитие сельского хозяйства в Окуловском муниципальном районе на 2014-2020 годы"</t>
  </si>
  <si>
    <t>08 0 00 00000</t>
  </si>
  <si>
    <t>Стимулирование роста производства и переработки основных видов животноводческой продукции</t>
  </si>
  <si>
    <t>08 0 01 00000</t>
  </si>
  <si>
    <t>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</si>
  <si>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08 0 01 06990</t>
  </si>
  <si>
    <t>Муниципальная программа «Устойчивое развитие сельских территорий Окуловского муниципального района на 2014-2020 годы»</t>
  </si>
  <si>
    <t>09 0 00 00000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</si>
  <si>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</si>
  <si>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 xml:space="preserve"> 09 0 02 00000</t>
  </si>
  <si>
    <t>Разработка проектно-сметной документации газораспределительных сетей в сельской местности</t>
  </si>
  <si>
    <t xml:space="preserve"> 09 0 02 06950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</si>
  <si>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</si>
  <si>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</si>
  <si>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</si>
  <si>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</si>
  <si>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Непрограммные расходы в сфере национальной экономики</t>
  </si>
  <si>
    <t>92 0 00 00000</t>
  </si>
  <si>
    <t>Мероприятия в области национальной экономики</t>
  </si>
  <si>
    <t>92 8 00 00000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</si>
  <si>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</si>
  <si>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92 8 00 70720</t>
  </si>
  <si>
    <t>Водное хозяйство</t>
  </si>
  <si>
    <t>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</si>
  <si>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21 0 00 00000</t>
  </si>
  <si>
    <t>Проведение берегоукрепительных работ</t>
  </si>
  <si>
    <t>21 0 01 00000</t>
  </si>
  <si>
    <t>Реализация прочих мероприятий по проведению берегоукрепительных работ</t>
  </si>
  <si>
    <t>21 0 01 06990</t>
  </si>
  <si>
    <t>09</t>
  </si>
  <si>
    <t>12 0 00 00000</t>
  </si>
  <si>
    <t>12 0 01 00000</t>
  </si>
  <si>
    <t>12 0 01 06900</t>
  </si>
  <si>
    <t>12 0 02 00000</t>
  </si>
  <si>
    <t>12 0 02 06900</t>
  </si>
  <si>
    <t>Субсидии бюджетам муниципальных районов на формирование муниципальных дорожных фондов</t>
  </si>
  <si>
    <t>12 0 02 71510</t>
  </si>
  <si>
    <t>Софинансирование на формирование муниципальных дорожных фондов  в соответствии с Соглашением</t>
  </si>
  <si>
    <t>12 0 02 S1510</t>
  </si>
  <si>
    <t>Другие вопросы в области национальной экономики</t>
  </si>
  <si>
    <t>12</t>
  </si>
  <si>
    <t>Обеспечение рационального и эффективного использования земельных участков</t>
  </si>
  <si>
    <t>10 0 04 00000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</si>
  <si>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</si>
  <si>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10 0 04 06990</t>
  </si>
  <si>
    <t>Муниципальная программа "Обеспечение экономического развития Окуловского муниципального района на 2015-2020 годы"</t>
  </si>
  <si>
    <t>11 0 00 00000</t>
  </si>
  <si>
    <t>Подпрограмма "Повышение инвестиционной привлекательности Окуловского муниципального района"</t>
  </si>
  <si>
    <t>11 1 00 00000</t>
  </si>
  <si>
    <t>Повышение инвестиционной привлекательности муниципального района</t>
  </si>
  <si>
    <t>11 1 01 00000</t>
  </si>
  <si>
    <t>Реализация прочих мероприятий в рамках подпрограммы "Повышение инвестиционной привлекательности Окуловского муниципального района"</t>
  </si>
  <si>
    <t>11 1 01 06990</t>
  </si>
  <si>
    <t>Подпрограмма "Развитие торговли в Окуловском муниципальном районе"</t>
  </si>
  <si>
    <t>11 2 00 00000</t>
  </si>
  <si>
    <t>Создание на территории муниципального района современной торговой инфраструктуры, обеспечение сбалансированности её развития, повышение территориальной доступности торговых объектов для населения муниципального района</t>
  </si>
  <si>
    <t>11 2 01 00000</t>
  </si>
  <si>
    <t>Реализация прочих мероприятий в рамках подпрограммы "Развитие торговли в Окуловском муниципальном районе"</t>
  </si>
  <si>
    <t>11 2 01 06990</t>
  </si>
  <si>
    <t>Подпрограмма "Развитие малого и среднего предпринимательства в Окуловском муниципальном районе"</t>
  </si>
  <si>
    <t>11 3 00 00000</t>
  </si>
  <si>
    <t>Укрепление социального статуса, повышение престижа предпринимателей</t>
  </si>
  <si>
    <t>11 3 02 00000</t>
  </si>
  <si>
    <t>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</si>
  <si>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11 3 02 06990</t>
  </si>
  <si>
    <t>Подпрограмма «Развитие малого и среднего предпринимательства в монопрофильном образовании поселок Угловка»</t>
  </si>
  <si>
    <t>11 4 00 00000</t>
  </si>
  <si>
    <t>Финансовая поддержка субъектов малого и среднего предпринимательства</t>
  </si>
  <si>
    <t>11 4 04 00000</t>
  </si>
  <si>
    <t>Субсидии на поддержку субьектов малого и среднего предпринимательства в рамках реализации подпрограммы «Развитие малого и среднего предпринимательства в монопрофильном образовании поселок Угловка»</t>
  </si>
  <si>
    <t>11 4 04 06990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</si>
  <si>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</si>
  <si>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</si>
  <si>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Жилищное хозяйство</t>
  </si>
  <si>
    <t>Муниципальная программа "Капитальный ремонт муниципального жилищного фонда в Окуловском муниципальном районе на 2015-2020 годы"</t>
  </si>
  <si>
    <t>23 0 00 00000</t>
  </si>
  <si>
    <t xml:space="preserve"> Приведение муниципального жилого фонда в соответствие с требованиями нормативно-технических документов</t>
  </si>
  <si>
    <t>23 0 01 00000</t>
  </si>
  <si>
    <t>Реализация мероприятий по проведению капитального ремонта муниципального жилого фонда</t>
  </si>
  <si>
    <t>23 0 01 01960</t>
  </si>
  <si>
    <t>Коммунальное хозяйство</t>
  </si>
  <si>
    <t>Муниципальная программа  "Улучшение жилищных условий граждан и повышение качества жилищно-коммунальных услуг в Окуловском муниципальном районе на 2018-2020 годы"</t>
  </si>
  <si>
    <t>15 0 00 00000</t>
  </si>
  <si>
    <t xml:space="preserve">Подпрограмма  «Водоснабжение и водоотведение в Окуловском муниципальном районе на 2018-2020 годы» </t>
  </si>
  <si>
    <t>15 1 00 00000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</si>
  <si>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</si>
  <si>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15 1 01 00000</t>
  </si>
  <si>
    <t>Реализация мероприятий по обеспечению населения нецентрализованным водоснабжением</t>
  </si>
  <si>
    <t>15 1 01 01950</t>
  </si>
  <si>
    <t xml:space="preserve">Подпрограмма "Энергосбережение и повышение энергетической эффективности в Окуловском муниципальном районе на 2018-2020 годы» </t>
  </si>
  <si>
    <t>15 0 02 00000</t>
  </si>
  <si>
    <t>Повышение энергетической эффективности в коммунальном комплексе</t>
  </si>
  <si>
    <t>Реализация мероприятий, направленных на энергосбережение и  повышение энергетической эффективности в коммунальном комплексе</t>
  </si>
  <si>
    <t>15 0 02 01950</t>
  </si>
  <si>
    <t>07</t>
  </si>
  <si>
    <t>14 0 00 00000</t>
  </si>
  <si>
    <t>14 1 00 00000</t>
  </si>
  <si>
    <t>Развитие системы оценки качества общего образования</t>
  </si>
  <si>
    <t>14 1 03 00000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</si>
  <si>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</si>
  <si>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14 1 03 L0271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</si>
  <si>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</si>
  <si>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</si>
  <si>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</si>
  <si>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</si>
  <si>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14 7 00 00000</t>
  </si>
  <si>
    <t>14 7 01 00000</t>
  </si>
  <si>
    <t>14 7 01 03210</t>
  </si>
  <si>
    <t xml:space="preserve">14 7 01 72300 </t>
  </si>
  <si>
    <t xml:space="preserve">14 7 01 S2300 </t>
  </si>
  <si>
    <t>14 7 02 00000</t>
  </si>
  <si>
    <t>14 7 02 03500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</si>
  <si>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</si>
  <si>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14 7 02 70040</t>
  </si>
  <si>
    <t>14 7 02 70060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</si>
  <si>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</si>
  <si>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14 7 02 72120</t>
  </si>
  <si>
    <t>14 7 02 S2120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</si>
  <si>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</si>
  <si>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14 1 03 70500</t>
  </si>
  <si>
    <t>14 1 03 70570</t>
  </si>
  <si>
    <t xml:space="preserve">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</si>
  <si>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14 1 03 L0971</t>
  </si>
  <si>
    <t>14 7 01 03220</t>
  </si>
  <si>
    <t>14 7 01 72300</t>
  </si>
  <si>
    <t>14 7 01 S2300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</si>
  <si>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</si>
  <si>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14 7 02 70630</t>
  </si>
  <si>
    <t>14 7 02 72080</t>
  </si>
  <si>
    <t>14 7 02 S2080</t>
  </si>
  <si>
    <t>Дополнительное образование детей</t>
  </si>
  <si>
    <t>Подпрограмма "Развитие дополнительного образования в Окуловском муниципальном районе"</t>
  </si>
  <si>
    <t>14 2 00 00000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</si>
  <si>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</si>
  <si>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14 2 06 00000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</si>
  <si>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</si>
  <si>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14 2 06 03290</t>
  </si>
  <si>
    <t>Обеспечение деятельности муниципальных учреждений дополнительного образования</t>
  </si>
  <si>
    <t>14 7 01 03230</t>
  </si>
  <si>
    <t>Дополнительное образование детей при школах</t>
  </si>
  <si>
    <t>14 7 01 04010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</si>
  <si>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</si>
  <si>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14 7 01 71410</t>
  </si>
  <si>
    <t>Субсидии бюджетным учреждениям</t>
  </si>
  <si>
    <t>16 0 00 00000</t>
  </si>
  <si>
    <t>Подпрограмма "Развитие дополнительного образования в сфере культуры в Окуловском муниципальном районе на 2014-2020 годы"</t>
  </si>
  <si>
    <t>16 2 00 00000</t>
  </si>
  <si>
    <t>Оказание услуг по предоставлению дополнительного образования в сфере культуры</t>
  </si>
  <si>
    <t>16 2 01 00000</t>
  </si>
  <si>
    <t>16 2 01 03230</t>
  </si>
  <si>
    <t>610</t>
  </si>
  <si>
    <t>16 2 01 03290</t>
  </si>
  <si>
    <t>16 2 01 71410</t>
  </si>
  <si>
    <t>16 2 01 72300</t>
  </si>
  <si>
    <t>16 2 01 S2300</t>
  </si>
  <si>
    <t xml:space="preserve">Молодежная политика </t>
  </si>
  <si>
    <t>Подпрограмма "Вовлечение молодежи Окуловского муниципального района в социальную практику"</t>
  </si>
  <si>
    <t>14 3 00 00000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</si>
  <si>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</si>
  <si>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14 3 01 00000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</si>
  <si>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</si>
  <si>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14 3 01 04990</t>
  </si>
  <si>
    <t>Подпрограмма "Патриотическое воспитание населения Окуловского муниципального района"</t>
  </si>
  <si>
    <t>14 4 00 00000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</si>
  <si>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</si>
  <si>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14 4 01 00000</t>
  </si>
  <si>
    <t>Реализация прочих мероприятий в рамках подпрограммы "Патриотическое воспитание населения Окуловского муниципального района"</t>
  </si>
  <si>
    <t>14 4 01 04990</t>
  </si>
  <si>
    <t>Подпрограмма "Организация отдыха, оздоровления, занятости детей и подростков в каникулярное время"</t>
  </si>
  <si>
    <t>14 6 00 00000</t>
  </si>
  <si>
    <t>Развитие системы отдыха и оздоровления детей и форм ее организаций</t>
  </si>
  <si>
    <t>14 6 01 00000</t>
  </si>
  <si>
    <t>Реализация мероприятий по организации отдыха, оздоровления, занятости детей и подростков в каникулярное время</t>
  </si>
  <si>
    <t>14 6 01 04020</t>
  </si>
  <si>
    <t>Организация занятости детей в трудовых объединениях</t>
  </si>
  <si>
    <t>14 6 03 00000</t>
  </si>
  <si>
    <t>14 6 03 04020</t>
  </si>
  <si>
    <t>Обеспечение деятельности муниципальных учреждений, обеспечивающих предоставление услуг в сфере молодежной политики</t>
  </si>
  <si>
    <t>14 7 01 03250</t>
  </si>
  <si>
    <t>Другие вопросы в области образования</t>
  </si>
  <si>
    <t xml:space="preserve"> Проведение профессиональной подготовки, переподготовки и повышение квалификации муниципальных служащих, служащих Окуловского муниципального района, работников муниципальных учреждений в сфере повышения эффективности бюджетных расходов</t>
  </si>
  <si>
    <t>01 3 05 00000</t>
  </si>
  <si>
    <t>01 3 05 01990</t>
  </si>
  <si>
    <t>Муниципальная программа "Развитие муниципальной службы в Администрации Окуловского муниципального района на 2015-2020 годы"</t>
  </si>
  <si>
    <t>02 0 00 00000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</si>
  <si>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</si>
  <si>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02 0 02 00000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</si>
  <si>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</si>
  <si>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02 0 02 01990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</si>
  <si>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</si>
  <si>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 0 02 S2280</t>
  </si>
  <si>
    <t>Развитие кадрового потенциала сферы дополнительного образования детей</t>
  </si>
  <si>
    <t>14 2 02 00000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</si>
  <si>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</si>
  <si>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14 2 02 04990</t>
  </si>
  <si>
    <t>14 2 06 04990</t>
  </si>
  <si>
    <t>Реализация прочих мероприятий и управления в области образования и молодежной политики</t>
  </si>
  <si>
    <t>14 7 03 00000</t>
  </si>
  <si>
    <t>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</si>
  <si>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14 7 03 01000</t>
  </si>
  <si>
    <t>Обеспечение деятельности муниципальных учреждений, обеспечивающих предоставление услуг в сфере образования</t>
  </si>
  <si>
    <t>14 7 03 03240</t>
  </si>
  <si>
    <t>14 7 03 70060</t>
  </si>
  <si>
    <t>14 7 03 70280</t>
  </si>
  <si>
    <t>14 7 03 72300</t>
  </si>
  <si>
    <t>14 7 03 S2300</t>
  </si>
  <si>
    <t>08</t>
  </si>
  <si>
    <t>16 1 00 00000</t>
  </si>
  <si>
    <t>Организация досуга населения</t>
  </si>
  <si>
    <t>16 1 01 00000</t>
  </si>
  <si>
    <t>Реализация прочих мероприятий в рамках подпрограммы "Сохранение и развитие культуры Окуловского муниципального района на 2014-2020 годы"</t>
  </si>
  <si>
    <t>16 1 01 05990</t>
  </si>
  <si>
    <t>Развитие традиционного художественного творчества</t>
  </si>
  <si>
    <t>16 1 02 00000</t>
  </si>
  <si>
    <t>16 1 02 05990</t>
  </si>
  <si>
    <t>Организация мероприятий по патриотическому воспитанию населения</t>
  </si>
  <si>
    <t>16 1 03 00000</t>
  </si>
  <si>
    <t>16 1 03 05990</t>
  </si>
  <si>
    <t xml:space="preserve"> Субсидии бюджетным учреждениям</t>
  </si>
  <si>
    <t>Оказание муниципальных услуг и обеспечение деятельности подведомственных учреждений</t>
  </si>
  <si>
    <t>16 1 04 00000</t>
  </si>
  <si>
    <t>Обеспечение деятельности муниципальных домов культуры, других учреждений культуры</t>
  </si>
  <si>
    <t>16 1 04 03310</t>
  </si>
  <si>
    <t>Обеспечение деятельности муниципальных библиотечно-информационных центров, библиотек</t>
  </si>
  <si>
    <t>16 1 04 03330</t>
  </si>
  <si>
    <t>16 1 04 03350</t>
  </si>
  <si>
    <t>16 1 04 03500</t>
  </si>
  <si>
    <t>16 1 04 71410</t>
  </si>
  <si>
    <t>16 1 04 72300</t>
  </si>
  <si>
    <t>16 1 04 S2300</t>
  </si>
  <si>
    <t>Подпрограмма "Развитие туризма в Окуловском муниципальном районе на 2014-2020 годы"</t>
  </si>
  <si>
    <t>16 3 00 00000</t>
  </si>
  <si>
    <t>Формирование туристической индустрии</t>
  </si>
  <si>
    <t>16 3 01 00000</t>
  </si>
  <si>
    <t>Реализация прочих мероприятий в рамках подпрограммы "Развитие туризма в Окуловском муниципальном районе на 2014-2020 годы"</t>
  </si>
  <si>
    <t>16 3 01 05990</t>
  </si>
  <si>
    <t>Создание комфортной и безопасной среды пребывания туристов</t>
  </si>
  <si>
    <t>16 3 02 00000</t>
  </si>
  <si>
    <t>16 3 02 05990</t>
  </si>
  <si>
    <t>Подготовка высококвалифицированных кадров для туристической индустрии</t>
  </si>
  <si>
    <t>16 3 03 00000</t>
  </si>
  <si>
    <t>16 3 03 05990</t>
  </si>
  <si>
    <t>Муниципальная программа "Развитие архивного дела в Окуловском муниципальном районе на 2016-2020 годы"</t>
  </si>
  <si>
    <t>04 0 00 00000</t>
  </si>
  <si>
    <t>Повышение уровня пожарной безопасности и степени надежности охраны помещений архива</t>
  </si>
  <si>
    <t>04 0 01 00000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</si>
  <si>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</si>
  <si>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04 0 01 01990</t>
  </si>
  <si>
    <t>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</si>
  <si>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16 4 00 00000</t>
  </si>
  <si>
    <t>16 4 01 03350</t>
  </si>
  <si>
    <t>10</t>
  </si>
  <si>
    <t>Пенсионное обеспечение</t>
  </si>
  <si>
    <t>Дополнительное пенсионное обеспечение муниципальных служащих органов местного самоуправления муниципального района</t>
  </si>
  <si>
    <t>91 7 00 00000</t>
  </si>
  <si>
    <t>Дополнительное пенсионное обеспечение муниципальных служащих</t>
  </si>
  <si>
    <t>91 7 00 01100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</si>
  <si>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</si>
  <si>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</si>
  <si>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</si>
  <si>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</si>
  <si>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"Обеспечение жильем молодых семей в Окуловском муниципальном районе на 2015-2020 годы"</t>
  </si>
  <si>
    <t>17 0 00 00000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</si>
  <si>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</si>
  <si>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17 0 01 00000</t>
  </si>
  <si>
    <t>Социальные выплаты гражданам, кроме публичных нормативных социальных выплат</t>
  </si>
  <si>
    <t>320</t>
  </si>
  <si>
    <t>25 0 00 00000</t>
  </si>
  <si>
    <t>Совершенствование системы социальной поддержки граждан, проживающих в Окуловском муниципальном районе и повышение уровня жизни получателей мер социальной поддержки</t>
  </si>
  <si>
    <t>25 0 01 00000</t>
  </si>
  <si>
    <t>Оплата жилищно-коммунальных услуг отдельным категориям граждан</t>
  </si>
  <si>
    <t>25 0 01 52500</t>
  </si>
  <si>
    <t xml:space="preserve"> Публичные нормативные социальные выплаты гражданам</t>
  </si>
  <si>
    <t>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</si>
  <si>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25 0 01 70070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</si>
  <si>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</si>
  <si>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25 0 01 70160</t>
  </si>
  <si>
    <t>25 0 01 70210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</si>
  <si>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</si>
  <si>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25 0 01 70240</t>
  </si>
  <si>
    <t>25 0 01 70270</t>
  </si>
  <si>
    <t>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</si>
  <si>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25 0 01 70310</t>
  </si>
  <si>
    <t>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</si>
  <si>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25 0 01 70410</t>
  </si>
  <si>
    <t>Обеспечение отдельных государственных полномочий по предоставлению мер социальной поддержки тружеников тыла</t>
  </si>
  <si>
    <t>25 0 01 70420</t>
  </si>
  <si>
    <t>Обеспечение мер социальной поддержки реабилитированных лиц и лиц, признанных пострадавшими от политических репрессий</t>
  </si>
  <si>
    <t>25 0 01 70430</t>
  </si>
  <si>
    <t>Подпрограмма  «Социальная адаптация детей-сирот и детей,  а также лиц из числа детей-сирот и детей, оставшихся без попечения родителей»</t>
  </si>
  <si>
    <t>14 5 00 00000</t>
  </si>
  <si>
    <t>Ресурсное и материально-техническое обеспечение процесса социализации детей-сирот и детей, оставшихся без попечения родителей, а также лиц из числа детей -сирот, оставшихся без попечения родителей</t>
  </si>
  <si>
    <t>14 5 03 00000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</si>
  <si>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</si>
  <si>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14 5 03 70600</t>
  </si>
  <si>
    <t>14 5 03 N0821</t>
  </si>
  <si>
    <t>14 5 03 R0821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</si>
  <si>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</si>
  <si>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14 7 02 70010</t>
  </si>
  <si>
    <t>Содержание ребенка в семье опекуна и приемной семье, а также вознаграждение, причитающееся приемному родителю</t>
  </si>
  <si>
    <t>14 7 02 70130</t>
  </si>
  <si>
    <t>Улучшение положения семей и детей, находящихся в трудной жизненной ситуации, за счёт повышения уровня их социальной поддержки</t>
  </si>
  <si>
    <t>25 0 02 00000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</si>
  <si>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</si>
  <si>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25 0 02 70200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</si>
  <si>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</si>
  <si>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25 0 02 70230</t>
  </si>
  <si>
    <t>Осуществление отдельных государственных полномочий по назначению и выплате пособий гражданам, имеющим детей</t>
  </si>
  <si>
    <t>25 0 02 70400</t>
  </si>
  <si>
    <t>Другие вопросы в области социальной политики</t>
  </si>
  <si>
    <t xml:space="preserve"> Создание условий и обеспечение реализации муниципальной программы "Социальная поддержка граждан в Окуловском муниципальном районе на 2016-2020 годы"</t>
  </si>
  <si>
    <t>25 0 03 00000</t>
  </si>
  <si>
    <t>25 0 03 70280</t>
  </si>
  <si>
    <t>Физическая культура</t>
  </si>
  <si>
    <t>20 0 00 00000</t>
  </si>
  <si>
    <t>Развитие физической культуры и массового спорта на территории муниципального района</t>
  </si>
  <si>
    <t>20 0 01 00000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</si>
  <si>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</si>
  <si>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20 0 01 03410</t>
  </si>
  <si>
    <t>20 0 01 03420</t>
  </si>
  <si>
    <t>Реализация прочих мероприятий в области физической культуры и спорта</t>
  </si>
  <si>
    <t>20 0 01 07990</t>
  </si>
  <si>
    <t>20 0 01 72300</t>
  </si>
  <si>
    <t>20 0 01 S2300</t>
  </si>
  <si>
    <t>20 0 01 72301</t>
  </si>
  <si>
    <t>20 0 01 S2301</t>
  </si>
  <si>
    <t>Развитие инфраструктуры отрасли физической культуры и спорта</t>
  </si>
  <si>
    <t>20 0 02 00000</t>
  </si>
  <si>
    <t>20 0 02 75220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</si>
  <si>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</si>
  <si>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</si>
  <si>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20 0  02 S5220</t>
  </si>
  <si>
    <t>Обслуживание государственного внутреннего и муниципального долга</t>
  </si>
  <si>
    <t>Обеспечение исполнения долговых обязательств муниципального района</t>
  </si>
  <si>
    <t>01 1 01 00000</t>
  </si>
  <si>
    <t>01 1 01 01090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</si>
  <si>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</si>
  <si>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</si>
  <si>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</si>
  <si>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</si>
  <si>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</si>
  <si>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 муниципального района из регионального фонда финансовой поддержки</t>
  </si>
  <si>
    <t>01 2 01 00000</t>
  </si>
  <si>
    <t>Выравнивание бюджетной обеспеченности поселений</t>
  </si>
  <si>
    <t>01 2 01 70100</t>
  </si>
  <si>
    <t>Дотации</t>
  </si>
  <si>
    <t>510</t>
  </si>
  <si>
    <t>ВСЕГО РАСХОДОВ</t>
  </si>
  <si>
    <t>публичные обязательства</t>
  </si>
  <si>
    <t xml:space="preserve">Приложение 10 </t>
  </si>
  <si>
    <t xml:space="preserve">к решению Думы </t>
  </si>
  <si>
    <t xml:space="preserve">на 2018 год и на плановый период 2019 и 2020 годов"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</si>
  <si>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Окуловского муниципального района на 2018 год и на плановый период 2019 и 2020 годов</t>
  </si>
  <si>
    <t>Рз, ПР</t>
  </si>
  <si>
    <t xml:space="preserve">2018 год </t>
  </si>
  <si>
    <t xml:space="preserve">2019 год </t>
  </si>
  <si>
    <t xml:space="preserve"> Муниципальная программа "Управление муниципальными финансами Окуловского муниципального района на 2014-2020 годы"</t>
  </si>
  <si>
    <t>0000</t>
  </si>
  <si>
    <t>1301</t>
  </si>
  <si>
    <t>0106</t>
  </si>
  <si>
    <r>
      <t xml:space="preserve">Выравнивание уровня бюджетной обеспеченности </t>
    </r>
    <r>
      <rPr>
        <sz val="12"/>
        <rFont val="Times New Roman"/>
        <family val="1"/>
        <charset val="204"/>
      </rPr>
      <t xml:space="preserve">поселений </t>
    </r>
    <r>
      <rPr>
        <sz val="12"/>
        <color indexed="8"/>
        <rFont val="Times New Roman"/>
        <family val="1"/>
        <charset val="204"/>
      </rPr>
      <t>муниципального района из регионального фонда финансовой поддержки</t>
    </r>
  </si>
  <si>
    <t>1400</t>
  </si>
  <si>
    <t>1401</t>
  </si>
  <si>
    <r>
      <t xml:space="preserve">Предоставление прочих видов межбюджетных трансфертов бюджетам </t>
    </r>
    <r>
      <rPr>
        <sz val="12"/>
        <rFont val="Times New Roman"/>
        <family val="1"/>
        <charset val="204"/>
      </rPr>
      <t xml:space="preserve">поселений </t>
    </r>
  </si>
  <si>
    <t>0203</t>
  </si>
  <si>
    <t>0113</t>
  </si>
  <si>
    <t>0709</t>
  </si>
  <si>
    <t xml:space="preserve"> Муниципальная программа "Развитие муниципальной службы в Администрации Окуловского муниципального района на 2015-2020 годы"</t>
  </si>
  <si>
    <t xml:space="preserve"> Муниципальная программа "Развитие архивного дела в Окуловском муниципальном районе на 2016-2020 годы"</t>
  </si>
  <si>
    <t>0804</t>
  </si>
  <si>
    <t xml:space="preserve">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</si>
  <si>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Обеспечение требований законодательства в области персональных данных</t>
  </si>
  <si>
    <t xml:space="preserve"> Муниципальная программа "Профилактика преступлений и иных правонарушений в Окуловском муниципальном районе на 2014-2020 годы"</t>
  </si>
  <si>
    <t>0314</t>
  </si>
  <si>
    <t xml:space="preserve"> Муниципальная программа "Развитие сельского хозяйства в Окуловском муниципальном районе на 2014-2020 годы"</t>
  </si>
  <si>
    <t>0405</t>
  </si>
  <si>
    <t xml:space="preserve"> Муниципальная программа «Устойчивое развитие сельских территорий Окуловского муниципального района на 2014-2020 годы»</t>
  </si>
  <si>
    <t>Удовлетворение потребностей сельского населения, в том числе молодых семей и молодых специалистов, в благоустроенном жилье</t>
  </si>
  <si>
    <t>09 0 01 00000</t>
  </si>
  <si>
    <t>09 0 02 00000</t>
  </si>
  <si>
    <t>09 0 02 06950</t>
  </si>
  <si>
    <t xml:space="preserve"> Муниципальная программа "Развитие системы управления муниципальным имуществом в Окуловском муниципальном районе на 2015-2020 годы"</t>
  </si>
  <si>
    <t>0412</t>
  </si>
  <si>
    <t xml:space="preserve"> Муниципальная программа «Обеспечение экономического развития Окуловского муниципального района на 2015-2020 годы»</t>
  </si>
  <si>
    <t>Подпрограмма «Повышение инвестиционной привлекательности Окуловского муниципального района»</t>
  </si>
  <si>
    <t>Реализация прочих мероприятий в рамках подпрограммы «Повышение инвестиционной привлекательности Окуловского муниципального района»</t>
  </si>
  <si>
    <t>Подпрограмма «Развитие торговли в Окуловском муниципальном районе»</t>
  </si>
  <si>
    <t>Подпрограмма «Развитие малого и среднего предпринимательства в Окуловском муниципальном районе»</t>
  </si>
  <si>
    <t xml:space="preserve">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</si>
  <si>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Субсидии юридическим лицам (кроме некоммерческих организаций), индивидуальным предпринимателям, физическим лицам</t>
  </si>
  <si>
    <t>Создание условий для бесперебойного движения автомобильного трнспорта путем обеспечения сохранности автомобильных дорог и улучшения их транспортно-эксплуатационного состояния</t>
  </si>
  <si>
    <t>0409</t>
  </si>
  <si>
    <t>Софинансирование на формирование муниципальных дорожных фондов в соответствии с Соглашением</t>
  </si>
  <si>
    <t xml:space="preserve"> Муниципальная программа "Развитие образования в Окуловском муниципальном районе на 2014-2020 годы"</t>
  </si>
  <si>
    <t>0702</t>
  </si>
  <si>
    <t>14 1 03 L0271</t>
  </si>
  <si>
    <t>0701</t>
  </si>
  <si>
    <t>0703</t>
  </si>
  <si>
    <t xml:space="preserve"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</t>
  </si>
  <si>
    <t>0707</t>
  </si>
  <si>
    <t xml:space="preserve">Подпрограмма «Патриотическое воспитание населения Окуловского муниципального района» </t>
  </si>
  <si>
    <t xml:space="preserve">Реализация прочих мероприятий в рамках подпрограммы "Патриотическое воспитание населения Окуловского муниципального района" </t>
  </si>
  <si>
    <t>1004</t>
  </si>
  <si>
    <t xml:space="preserve">Подпрограмма "Организация отдыха, оздоровления, занятости детей и подростков в каникулярное время" </t>
  </si>
  <si>
    <t>0502</t>
  </si>
  <si>
    <t>15 2 00 00000</t>
  </si>
  <si>
    <t>15 2 02 00000</t>
  </si>
  <si>
    <t>15 2 02 01950</t>
  </si>
  <si>
    <t xml:space="preserve"> Муниципальная программа "Развитие культуры и туризма в Окуловском муниципальном районе на 2014-2020 годы"</t>
  </si>
  <si>
    <t>0801</t>
  </si>
  <si>
    <t xml:space="preserve">Организация мероприятий по патриотическому воспитанию населения </t>
  </si>
  <si>
    <t xml:space="preserve">Подпрограмма "Развитие туризма в Окуловском муниципальном районе на 2014-2020 годы" </t>
  </si>
  <si>
    <t>Обеспечение реализации муниципальной программы "Развитие культуры и туризма в Окуловском муниципальном районе на 2014 - 2020 годы"</t>
  </si>
  <si>
    <t>16 4 01 00000</t>
  </si>
  <si>
    <t xml:space="preserve"> Муниципальная программа "Обеспечение жильем молодых семей в Окуловском муниципальном районе на 2015-2020 годы"</t>
  </si>
  <si>
    <t>1003</t>
  </si>
  <si>
    <t xml:space="preserve"> Муниципальная программа «Развитие физической культуры и спорта в Окуловском муниципальном районе на 2014-2020 годы»</t>
  </si>
  <si>
    <t>1101</t>
  </si>
  <si>
    <t>1102</t>
  </si>
  <si>
    <t>20 0 02 S5220</t>
  </si>
  <si>
    <t>0406</t>
  </si>
  <si>
    <t xml:space="preserve"> Муниципальная программа "Капитальный ремонт муниципального жилищного фонда в Окуловском муниципальном районе на 2015-2020 годы"</t>
  </si>
  <si>
    <t>Приведение муниципального жилого фонда в соответствие с требованиями нормативно-технических документов</t>
  </si>
  <si>
    <t>0501</t>
  </si>
  <si>
    <t xml:space="preserve"> Муниципальная программа «Социальная поддержка граждан в Окуловском муниципальном районе на 2016-2020 годы»</t>
  </si>
  <si>
    <t>Осуществление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</t>
  </si>
  <si>
    <t>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</t>
  </si>
  <si>
    <t>Создание условий и обеспечение реализации муниципальной программы «Социальная поддержка граждан в Окуловском муниципальном районе на 2016-2020 годы»</t>
  </si>
  <si>
    <t>1006</t>
  </si>
  <si>
    <t xml:space="preserve"> Муниципальная программа «Градостроительная политика на территории Окуловского муниципального района на 2016-2020 годы»</t>
  </si>
  <si>
    <t>Реализация прочих мероприятий в рамках муниципальной программы «Градостроительная политика на территории Окуловского муниципального района на 2016-2020 годы»</t>
  </si>
  <si>
    <t>Итого программные расходы</t>
  </si>
  <si>
    <t>Непрограммные расходы</t>
  </si>
  <si>
    <t>0102</t>
  </si>
  <si>
    <t>0104</t>
  </si>
  <si>
    <t xml:space="preserve">Дополнительное пенсионное обеспечение муниципальных служащих органов местного самоуправления муниципального района </t>
  </si>
  <si>
    <t>1001</t>
  </si>
  <si>
    <t>0105</t>
  </si>
  <si>
    <t>0111</t>
  </si>
  <si>
    <t xml:space="preserve"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</t>
  </si>
  <si>
    <t>Программа муниципальных внутренних заимствований Окуловского муниципального района   на 2018 год и на плановый период 2019 и 2020 годов</t>
  </si>
  <si>
    <t>Внутренние заимствования (привлечение/погашение)</t>
  </si>
  <si>
    <t>Всего заимствования</t>
  </si>
  <si>
    <t>Кредиты кредитных организаций в валюте Российской Федерации</t>
  </si>
  <si>
    <t>-привлечение</t>
  </si>
  <si>
    <t>-погашение</t>
  </si>
  <si>
    <t xml:space="preserve">Бюджетные кредиты от других бюджетов бюджетной системы Российской Федерации </t>
  </si>
  <si>
    <t>в том числе:</t>
  </si>
  <si>
    <t xml:space="preserve"> погашение задолженности по бюджетным кредитам, выданным из областного бюджета бюджету Окуловского муниципального района</t>
  </si>
  <si>
    <t>из них:</t>
  </si>
  <si>
    <t>на частичное покрытие дефицита бюджета Окуловского муниципального района по Соглашениям:</t>
  </si>
  <si>
    <t>от 05.03.2014 №02-32/14-1</t>
  </si>
  <si>
    <t>от 03.09.2014 №32/14-21</t>
  </si>
  <si>
    <t>от 03.12.2014 № 02-32/14-27</t>
  </si>
  <si>
    <t>от 17.12.2014 № 02-32/14-36</t>
  </si>
  <si>
    <t>от 17.04.2015 № 02-32/15-7</t>
  </si>
  <si>
    <t>от 08.12.2015 № 02-32/15-47</t>
  </si>
  <si>
    <t>от 24.11.2016 № 02-32/16-17</t>
  </si>
  <si>
    <t>от 06.03.2017 № 02-32/17-1</t>
  </si>
  <si>
    <t>от 16.11.2017 № 02-32/17-39</t>
  </si>
  <si>
    <t>измен</t>
  </si>
  <si>
    <t>от  26.03.2018 №02-32/18-07</t>
  </si>
  <si>
    <t>17 0 0 L4970</t>
  </si>
  <si>
    <t>Приложение 2</t>
  </si>
  <si>
    <t xml:space="preserve">Источники внутреннего финансирования дефицита бюджета Окуловского муниципального района на 2018 год и на плановый период 2019 и 2020 годов </t>
  </si>
  <si>
    <t>рублей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</si>
  <si>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</si>
  <si>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</si>
  <si>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Источники внутреннего финансирования дефицитов бюджетов</t>
  </si>
  <si>
    <t>000 01 00 00 00 00 0000 000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</si>
  <si>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</si>
  <si>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</si>
  <si>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</si>
  <si>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</si>
  <si>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</si>
  <si>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</si>
  <si>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</si>
  <si>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</si>
  <si>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</si>
  <si>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</si>
  <si>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</si>
  <si>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</si>
  <si>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</si>
  <si>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</si>
  <si>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892 01 03 00 02 05 0000 810</t>
  </si>
  <si>
    <t>Изменение остатков средств на счетах по учету средств бюджетов</t>
  </si>
  <si>
    <t>000 01 05 00 00 00 0000 000</t>
  </si>
  <si>
    <t>Бюджетные кредиты, предоставленные внутри страны в валюте Российской Федерации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</si>
  <si>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</si>
  <si>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</si>
  <si>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</si>
  <si>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</si>
  <si>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892 01 06 05 02 05 0000 640</t>
  </si>
  <si>
    <t>Бюджетные кредиты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</si>
  <si>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</si>
  <si>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</si>
  <si>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</si>
  <si>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</si>
  <si>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</si>
  <si>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</si>
  <si>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892 01 06 05 02 05 0012 540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</si>
  <si>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</si>
  <si>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</si>
  <si>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892 01 03 00 00 00 0000 700</t>
  </si>
  <si>
    <t>892 01 03 00 00 05 0000 710</t>
  </si>
  <si>
    <t>уменьшение за счет бюджетного кредита</t>
  </si>
  <si>
    <t>увеличение на строительство детсада</t>
  </si>
  <si>
    <t>получение бюджетных кредитов</t>
  </si>
  <si>
    <t xml:space="preserve">Субсидии на реализацию мероприятий в муниципальных образовательных организациях в области водоснабжения и водоотведения </t>
  </si>
  <si>
    <t xml:space="preserve">Софинансирование расходов на реализацию мероприятий в муниципальных образовательных организациях в области водоснабжения и водоотведения </t>
  </si>
  <si>
    <t xml:space="preserve">Расширение сети дошкольных образовательных организаций </t>
  </si>
  <si>
    <t>33 0 00 00000</t>
  </si>
  <si>
    <t>33 0 01 00000</t>
  </si>
  <si>
    <t>33 0 01 02010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</si>
  <si>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</si>
  <si>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15 1 02 00000</t>
  </si>
  <si>
    <t xml:space="preserve">15 1 02 72370 </t>
  </si>
  <si>
    <t xml:space="preserve">15 1 02 S2370 </t>
  </si>
  <si>
    <t>15 1 02 S2370</t>
  </si>
  <si>
    <t>получение кредитов от кредитных организаций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</si>
  <si>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 на 2018-2020 годы" </t>
  </si>
  <si>
    <t>имен</t>
  </si>
  <si>
    <t xml:space="preserve">меньшение остатков остатков средств </t>
  </si>
  <si>
    <t>строительство детсада</t>
  </si>
  <si>
    <t>погашение кредита</t>
  </si>
  <si>
    <t>Приложение 18</t>
  </si>
  <si>
    <t>2018 год</t>
  </si>
  <si>
    <t>2019 год</t>
  </si>
  <si>
    <t>91 4 00 71410</t>
  </si>
  <si>
    <t>16 1 04 L5190</t>
  </si>
  <si>
    <t xml:space="preserve"> 16 1 04 L4670</t>
  </si>
  <si>
    <t>Иные межбюджетные трансферты  на частичную компенсацию дополнительных расходов на повышение оплаты труда работников бюджетной сферы (ФОЦ)</t>
  </si>
  <si>
    <t>20 0 01 71410</t>
  </si>
  <si>
    <t>20 0 01 71411</t>
  </si>
  <si>
    <t>11 4 04 L5277</t>
  </si>
  <si>
    <t>14 7 03 71410</t>
  </si>
  <si>
    <t xml:space="preserve"> Муниципальная программа "Строительство дошкольных образовательных организаций на территории Окуловского муниципального района" на 2018-2020 годы </t>
  </si>
  <si>
    <t>погашение кредитов кредитных организаций</t>
  </si>
  <si>
    <t>Всего</t>
  </si>
  <si>
    <t>завершение строительства ФОК (обл.)</t>
  </si>
  <si>
    <t>завершение строительства ФОК (район.)</t>
  </si>
  <si>
    <t>возврат неиспользованных остатков субсидий и субвенций прошлых лет</t>
  </si>
  <si>
    <t xml:space="preserve">дорожный фонд </t>
  </si>
  <si>
    <t>Расшифровка остатков средств бюджета района, образовавшихся на 01.01.02018</t>
  </si>
  <si>
    <t>на погашение бюджетного кредита</t>
  </si>
  <si>
    <t>бюджетные кредиты, предоставленные внутри страны в валюте Российской Федерации (от поселений )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</si>
  <si>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</si>
  <si>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</si>
  <si>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20002S5280</t>
  </si>
  <si>
    <t>Расчет - обоснование по внесению изменений в  решение от 15.12.2017 №157  "О бюджете Окуловского муниципального района на 2018 год и на плановый период 2019 и 2020 годов  (проект на август 2018)</t>
  </si>
  <si>
    <t>Налоговые и неналоговые доходы (в ред. решения от 04.07.2018 №182)</t>
  </si>
  <si>
    <t>Безвозмездные поступления от других бюджетов бюджетной системы Российской Федерации (в ред. решения от 04.07.2018 №182)</t>
  </si>
  <si>
    <t>итого доходов (в ред. решения от 04.07.2018 №182)</t>
  </si>
  <si>
    <t>Дефицит (в ред. решения от 04.07.2018 №182)</t>
  </si>
  <si>
    <t>Источники внутреннего финансирования дефицита (в ред. решения от 04.07.2018 №182)</t>
  </si>
  <si>
    <t>ВСЕГО РАСХОДОВ (в ред. решения от 04.07.2018 №182)</t>
  </si>
  <si>
    <t>1101 2000275280 622</t>
  </si>
  <si>
    <t>1101 20002S5280 622</t>
  </si>
  <si>
    <t>Развитие инфраструктуры отрасли физической культуры и спорта (Целевая статья 2000200000)</t>
  </si>
  <si>
    <t>1101 2000103410 621</t>
  </si>
  <si>
    <t>Создание в Новгородской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</si>
  <si>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Обеспечение развития и укрепления материально-технической базы муниципальных домов культуры</t>
  </si>
  <si>
    <t>Поддержка отрасли культура (комплектование книжных фондов муниципальных общедоступных библиотек)</t>
  </si>
  <si>
    <t>Предоставление социальных выплат молодым семьям на приобретение (строительство) жилья</t>
  </si>
  <si>
    <t>Безвозмездные поступления (в ред. решения от 04.07.2018 №182)</t>
  </si>
  <si>
    <t>Всего доходов  с учетом дефицита  (в ред. решения от 04.07.2018 №182)</t>
  </si>
  <si>
    <t>проект на август 2018</t>
  </si>
  <si>
    <t>предоставл кредита  Угловка</t>
  </si>
  <si>
    <t>направление на расходы</t>
  </si>
  <si>
    <t>проект на июнь 2018</t>
  </si>
  <si>
    <t>проект на июнь 2019</t>
  </si>
  <si>
    <t>увеличение остатков средств               ( строительство детсада)</t>
  </si>
  <si>
    <t>проект на июнь 2020</t>
  </si>
  <si>
    <t>проект на август 2019</t>
  </si>
  <si>
    <t>проект на август 2020</t>
  </si>
  <si>
    <t>2021 год</t>
  </si>
  <si>
    <t xml:space="preserve">с 3500 </t>
  </si>
  <si>
    <t>погашение бюдж кредита</t>
  </si>
  <si>
    <t>с 32312,0 тыс. руб. бюдж кредита  2018 года</t>
  </si>
  <si>
    <t xml:space="preserve">измен </t>
  </si>
  <si>
    <t>от  .08.2018 №02-32/18-</t>
  </si>
  <si>
    <t>2018 проект на август</t>
  </si>
  <si>
    <t>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</si>
  <si>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01 3 05 71340</t>
  </si>
  <si>
    <t>0709 0130571340 240</t>
  </si>
  <si>
    <t>Комитет образовани</t>
  </si>
  <si>
    <t>1004 1470270130 320</t>
  </si>
  <si>
    <t xml:space="preserve">Развитие инфраструктуры отрасли физической культуры и спорта </t>
  </si>
  <si>
    <t>20 0 02 75280</t>
  </si>
  <si>
    <t>20 0 02 S5280</t>
  </si>
  <si>
    <t>Субсидии  на поддержку субъектов малого и среднего предпринимательства в в монопрофильном муниципальном образовании поселок Угловка</t>
  </si>
  <si>
    <t>16 1 04 L4670</t>
  </si>
  <si>
    <t>проект на август</t>
  </si>
  <si>
    <t>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</si>
  <si>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>540</t>
  </si>
  <si>
    <t>Межбюджетные трансферты общего характера бюджетам бюджетной системы Россйской Федерации</t>
  </si>
  <si>
    <t xml:space="preserve"> 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</si>
  <si>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 xml:space="preserve"> Иные межбюджетные трансферты</t>
  </si>
  <si>
    <t>01 2 02 81010</t>
  </si>
  <si>
    <t>0412 0120281010 540</t>
  </si>
  <si>
    <t>возврат бюджетных кредитов бюджетами поселений</t>
  </si>
  <si>
    <t>погашение бюджетных кредитов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</si>
  <si>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</si>
  <si>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Субсидии на поддержку отрасли культура (комплектование книжных фондов муниципальных общедоступных библиотек)</t>
  </si>
  <si>
    <t>Разработка проектно-сметной документации на строительство детского сада в г.Окуловка</t>
  </si>
  <si>
    <t>33 0 01 L1590</t>
  </si>
  <si>
    <t>Расчет обоснований по внесению изменений по безвозмездным поступлениям в бюджет муниципального района от других бюджетов бюджетной системы Российской Федерации на 2017 год и на плановый период 2018-2019 годов</t>
  </si>
  <si>
    <t>№ табл.</t>
  </si>
  <si>
    <t>Расходный КБК областного бюджета</t>
  </si>
  <si>
    <t>Доп.</t>
  </si>
  <si>
    <t>Доходный КБК бюджета муниципального района</t>
  </si>
  <si>
    <t>259-оз 29.05.2018</t>
  </si>
  <si>
    <t>272-оз 04.07.2018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</si>
  <si>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</si>
  <si>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</si>
  <si>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</si>
  <si>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</si>
  <si>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</si>
  <si>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2 02 10000 00 0000 151</t>
  </si>
  <si>
    <t>892  14 01  18 2 01 71200  511</t>
  </si>
  <si>
    <t>Дотации бюджетам муниципальных районов на выравнивание бюджетной обеспеченности</t>
  </si>
  <si>
    <t>2 02 15001 05 0000 151</t>
  </si>
  <si>
    <t>Субсидии бюджетам бюджетной системы Российской Федерации (межбюджетные субсидии)</t>
  </si>
  <si>
    <t>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</si>
  <si>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</si>
  <si>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2 02 20077 05 0000 151</t>
  </si>
  <si>
    <t>05 02 06 1 01 72370 520</t>
  </si>
  <si>
    <t>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Новгородской области Улучшение жилищных условий граждан и повышение качества жилищно-коммунальных услуг в Новгородской области на 2014 - 2018 годы и на период до 2020 года"</t>
  </si>
  <si>
    <t>2 02 20077 05 7237 151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</si>
  <si>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</si>
  <si>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2 02 25159 05 0000 151</t>
  </si>
  <si>
    <t>000  08 01  03 1 03 R4670  520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</si>
  <si>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</si>
  <si>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18-Б98</t>
  </si>
  <si>
    <t>2 02 25467 05 0000 151</t>
  </si>
  <si>
    <t>970 10 03  10 3 01 R4970  520</t>
  </si>
  <si>
    <t>Субсидии бюджетам муниципальных районов на реализацию мероприятий по обеспечению жильем молодых семей</t>
  </si>
  <si>
    <t>18-B04</t>
  </si>
  <si>
    <t>2 02 25497 05 0000 151</t>
  </si>
  <si>
    <t>обл</t>
  </si>
  <si>
    <t>фед</t>
  </si>
  <si>
    <t>000  08 01  03 1 03 R5190  520</t>
  </si>
  <si>
    <t>Субсидия бюджетам муниципальных районов на поддержку отрасли культуры</t>
  </si>
  <si>
    <t>18-А09-00002</t>
  </si>
  <si>
    <t>2 02 25519 05 0000 151</t>
  </si>
  <si>
    <t>000  04 12  20 4 02 R5277  520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</si>
  <si>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</si>
  <si>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</si>
  <si>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>2 02 25527 05 0000 151</t>
  </si>
  <si>
    <t>Прочие субсидии бюджетам муниципальных районов</t>
  </si>
  <si>
    <t>2 02 29999 05 0000 151</t>
  </si>
  <si>
    <t>984  04 09  11 0 05 71510  521</t>
  </si>
  <si>
    <t>Cубсидии бюджетам муниципальных районов на формирование муниципальных дорожных фондов</t>
  </si>
  <si>
    <t>2 02 29999 05 7151 151</t>
  </si>
  <si>
    <t xml:space="preserve">000  07 02  02 7 02 72080  520  </t>
  </si>
  <si>
    <t>Cубсидии бюджетам муниципальных районов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</si>
  <si>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2 02 29999 05 7208 151</t>
  </si>
  <si>
    <t xml:space="preserve">000  07 02  02 7 02 72120   520  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</si>
  <si>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</si>
  <si>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2 02 29999 05 7212 151</t>
  </si>
  <si>
    <t>892  14 03  18 2 04 72300  521</t>
  </si>
  <si>
    <t>Cубсидии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</si>
  <si>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2 02 29999 05 7230 151</t>
  </si>
  <si>
    <t>2 02 29999 05 7237 151</t>
  </si>
  <si>
    <t>000  11 01  05 1 02 75280  520</t>
  </si>
  <si>
    <t>Субсидии бюджетам муниципальных районов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</t>
  </si>
  <si>
    <t>2 02 29999 05 7528 151</t>
  </si>
  <si>
    <t>Субвенции бюджетам бюджетной системы Российской Федерации</t>
  </si>
  <si>
    <t>2 02 30000 00 0000 151</t>
  </si>
  <si>
    <t>892  10 03  04 1 02 70430  530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</si>
  <si>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</si>
  <si>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2 02 30013 05 0000 151</t>
  </si>
  <si>
    <t>000  07 02  02 7 02 70630  530</t>
  </si>
  <si>
    <t>Субвенции бюджетам муниципальных районов на ежемесячное денежное вознаграждение за классное руководство</t>
  </si>
  <si>
    <t>2 02 30021 05 0000 151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</si>
  <si>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</si>
  <si>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2 02 30024 05 0000 151</t>
  </si>
  <si>
    <t>892  07 02  02 7 02 70040  530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</si>
  <si>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</si>
  <si>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2 02 30024 05 7004 151</t>
  </si>
  <si>
    <t>892  07 02  02 7 02 70060  530</t>
  </si>
  <si>
    <t>Субвенции бюджетам муниципальных районов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</si>
  <si>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2 02 30024 05 7006 151</t>
  </si>
  <si>
    <t>892  10 03  04 1 02 70070  530</t>
  </si>
  <si>
    <t>Субвенции бюджетам муниципальных районов на 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</si>
  <si>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2 02 30024 05 7007 151</t>
  </si>
  <si>
    <t>892  14 03  18 2 03 70100  530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</si>
  <si>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</si>
  <si>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2 02 30024 05 7010 151</t>
  </si>
  <si>
    <t>892  10 04  04 4 01 70200  530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</si>
  <si>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</si>
  <si>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2 02 30024 05 7020 151</t>
  </si>
  <si>
    <t>892  10 03  04 1 01 70210  530</t>
  </si>
  <si>
    <t>Субвенции бюджетам муниципальных районов на 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</si>
  <si>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2 02 30024 05 7021 151</t>
  </si>
  <si>
    <t>892  10 04  04 4 01 70230  530</t>
  </si>
  <si>
    <t>Субвенции бюджетам муниципальных районов на осуществление отдельных государственных полномочий по предоставлению льготы на проезд  в транспорте междугородного сообщения к месту лечения и обратно детей,  нуждающихся в санаторно-курортном лечении</t>
  </si>
  <si>
    <t>о023</t>
  </si>
  <si>
    <t>2 02 30024 05 7023 151</t>
  </si>
  <si>
    <t>892  10 03  04 1 02 70240  530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</si>
  <si>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</si>
  <si>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2 02 30024 05 7024 151</t>
  </si>
  <si>
    <t>892  10 03  04 1 01 70270  530</t>
  </si>
  <si>
    <t>Субвенции бюджетам муниципальных районов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</si>
  <si>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2 02 30024 05 7027 151</t>
  </si>
  <si>
    <t>892  01 13  18 2 04 70280  530</t>
  </si>
  <si>
    <t>Субвенции бюджетам муниципальных районов на содержание штатных единиц, осуществляющих переданные отдельные государственные полномочия области</t>
  </si>
  <si>
    <t>2 02 30024 05 7028 151</t>
  </si>
  <si>
    <t>892  10 03  02 7 02 70310  530</t>
  </si>
  <si>
    <t>Субвенции бюджетам муниципальных районов на осуществление отдельных государственных  полномочий по  предоставлению мер социальной подержки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</si>
  <si>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2 02 30024 05 7031 151</t>
  </si>
  <si>
    <t>892  10 04  04 4 01 70400  530</t>
  </si>
  <si>
    <t>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</si>
  <si>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>2 02 30024 05 7040 151</t>
  </si>
  <si>
    <t>892  10 03  04 1 02 70410  530</t>
  </si>
  <si>
    <t>Субвенции бюджетам муниципальных районов на обеспечение отдельных государственных полномочий по предоставлению мер  социальной поддержки отдельным категориям граждан (Ветераны труда и граждане, приравненные к ним)</t>
  </si>
  <si>
    <t>2 02 30024 05 7041 151</t>
  </si>
  <si>
    <t>892  10 03  04 1 02 70420  530</t>
  </si>
  <si>
    <t>Субвенции бюджетам муниципальных районов на обеспечение отдельных государственных полномочий по предоставлению мер  социальной поддержки отдельным категориям граждан (Труженики тыла)</t>
  </si>
  <si>
    <t>2 02 30024 05 7042 151</t>
  </si>
  <si>
    <t>000  07 02  02 1 03 70500  530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</si>
  <si>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</si>
  <si>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2 02 30024 05 7050 151</t>
  </si>
  <si>
    <t>000  07 02  02 1 03 70570  530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</si>
  <si>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образоования</t>
  </si>
  <si>
    <t>2 02 30024 05 7057 151</t>
  </si>
  <si>
    <t>000  10 04  02 6 03 70600  530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</si>
  <si>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</si>
  <si>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2 02 30024 05 7060 151</t>
  </si>
  <si>
    <t>892  01 13  18 2 04 70650  530</t>
  </si>
  <si>
    <t>Субвенции бюджетам муниципальных районов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</si>
  <si>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2 02 30024 05 7065 151</t>
  </si>
  <si>
    <t>881  04 05  16 1 01 70720  530</t>
  </si>
  <si>
    <t>Субвенции бюджетам муниципальных районов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</si>
  <si>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2 02 30024 05 7072 151</t>
  </si>
  <si>
    <t>000  10 04  02 7 02 70130  530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</si>
  <si>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</si>
  <si>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</si>
  <si>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000  10 04  02 7 02 70010  530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</si>
  <si>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</si>
  <si>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</si>
  <si>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874  10 04  02 6 03 R0821  530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</si>
  <si>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</si>
  <si>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</si>
  <si>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2 02 35082 05 0000 151</t>
  </si>
  <si>
    <t>874  10 04  02 6 03 N0821  530</t>
  </si>
  <si>
    <t>892  02 03  18 2 04 51180  530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</si>
  <si>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</si>
  <si>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18-365</t>
  </si>
  <si>
    <t>2 02 35118 05 0000 151</t>
  </si>
  <si>
    <t>916  01 05  92 7 00 51200  530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</si>
  <si>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</si>
  <si>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</si>
  <si>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2 02 35120 05 0000 151</t>
  </si>
  <si>
    <t>948  10 03  04 1 02 52500  530</t>
  </si>
  <si>
    <t>Субвенции бюджетам муниципальных районов на оплату жилищно-коммунальных услуг отдельным категориям граждан</t>
  </si>
  <si>
    <t>18-887</t>
  </si>
  <si>
    <t>2 02 35250 05 0000 151</t>
  </si>
  <si>
    <t>917  01 13  91 9 00 59300  530</t>
  </si>
  <si>
    <t>Субвенции бюджетам муниципальных районов на государственную регистрацию актов гражданского состояния</t>
  </si>
  <si>
    <t>18-783</t>
  </si>
  <si>
    <t>2 02 35930 05 0000 151</t>
  </si>
  <si>
    <t>892  10 03  04 1 01 70160  530</t>
  </si>
  <si>
    <t>Прочие субвенции бюджетам муниципальных районов</t>
  </si>
  <si>
    <t>2 02 39999 05 0000 151</t>
  </si>
  <si>
    <t>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</si>
  <si>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</si>
  <si>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2 02 40014 05 0000 151</t>
  </si>
  <si>
    <t>Межбюджетные трансферты, передаваемые бюджету муниципального района из бюджетов поселений на содержание штатных единиц, выполняющих полномочия по осуществлению внешнего муниципального финансового контроля в соответствии с заключенными соглашениями</t>
  </si>
  <si>
    <t>2 02 40014 05 0001 151</t>
  </si>
  <si>
    <t>Прочие межбюджетные трансферты, передаваемые бюджетам муниципальных районов</t>
  </si>
  <si>
    <t>2 02 49999 05 0000 151</t>
  </si>
  <si>
    <t xml:space="preserve">000  07 09  18 3 05 71340  540   </t>
  </si>
  <si>
    <t>Иные межбюджетные трансферты бюджетам муниципальных районов и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</si>
  <si>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2 02 49999 05 7134 151</t>
  </si>
  <si>
    <t xml:space="preserve">892  14 03  18 2 04 71410   540  </t>
  </si>
  <si>
    <t>Иные межбюджетные трансферты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</si>
  <si>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2 02 49999 05 7141 151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</si>
  <si>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</si>
  <si>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</si>
  <si>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</si>
  <si>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2 19 00000 05 0000 000</t>
  </si>
  <si>
    <t>2 19 35250 05 0000 151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</si>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</sst>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Arial Cyr"/>
      <family val="2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444444"/>
      <name val="Segoe UI"/>
      <family val="2"/>
    </font>
    <font>
      <sz val="12"/>
      <color rgb="FF444444"/>
      <name val="Times New Roman"/>
      <family val="1"/>
      <charset val="204"/>
    </font>
    <font>
      <b/>
      <sz val="10"/>
      <color rgb="FF444444"/>
      <name val="Segoe UI"/>
      <family val="2"/>
    </font>
    <font>
      <sz val="14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CCD"/>
      </left>
      <right style="thin">
        <color rgb="FFCCCCCD"/>
      </right>
      <top/>
      <bottom style="thin">
        <color rgb="FFCCCCC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4">
      <alignment vertical="top" wrapText="1"/>
    </xf>
    <xf numFmtId="49" fontId="9" fillId="0" borderId="4">
      <alignment horizontal="center" vertical="top" shrinkToFit="1"/>
    </xf>
    <xf numFmtId="0" fontId="9" fillId="0" borderId="0">
      <alignment horizontal="left" wrapText="1"/>
    </xf>
    <xf numFmtId="0" fontId="8" fillId="0" borderId="16">
      <alignment horizontal="right"/>
    </xf>
    <xf numFmtId="0" fontId="15" fillId="0" borderId="4">
      <alignment vertical="top" wrapText="1"/>
    </xf>
    <xf numFmtId="4" fontId="20" fillId="4" borderId="19">
      <alignment horizontal="right" vertical="top" shrinkToFit="1"/>
    </xf>
    <xf numFmtId="0" fontId="22" fillId="0" borderId="0"/>
    <xf numFmtId="0" fontId="22" fillId="0" borderId="0"/>
    <xf numFmtId="0" fontId="20" fillId="0" borderId="23">
      <alignment horizontal="right"/>
    </xf>
    <xf numFmtId="4" fontId="20" fillId="4" borderId="23">
      <alignment horizontal="right" vertical="top" shrinkToFit="1"/>
    </xf>
  </cellStyleXfs>
  <cellXfs count="389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wrapText="1" readingOrder="1"/>
    </xf>
    <xf numFmtId="3" fontId="2" fillId="0" borderId="1" xfId="0" applyNumberFormat="1" applyFont="1" applyFill="1" applyBorder="1" applyAlignment="1">
      <alignment horizontal="left" wrapText="1" readingOrder="1"/>
    </xf>
    <xf numFmtId="4" fontId="4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wrapText="1" readingOrder="1"/>
    </xf>
    <xf numFmtId="0" fontId="2" fillId="0" borderId="2" xfId="0" applyNumberFormat="1" applyFont="1" applyFill="1" applyBorder="1" applyAlignment="1">
      <alignment horizontal="left" wrapText="1" readingOrder="1"/>
    </xf>
    <xf numFmtId="0" fontId="6" fillId="0" borderId="2" xfId="0" applyNumberFormat="1" applyFont="1" applyFill="1" applyBorder="1" applyAlignment="1">
      <alignment horizontal="left" wrapText="1" readingOrder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 applyProtection="1">
      <alignment horizontal="right" shrinkToFit="1"/>
    </xf>
    <xf numFmtId="3" fontId="7" fillId="0" borderId="1" xfId="2" applyNumberFormat="1" applyFont="1" applyFill="1" applyBorder="1" applyAlignment="1" applyProtection="1">
      <alignment horizontal="right" shrinkToFi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2" xfId="0" applyFont="1" applyFill="1" applyBorder="1"/>
    <xf numFmtId="3" fontId="3" fillId="0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horizontal="right" shrinkToFit="1"/>
    </xf>
    <xf numFmtId="49" fontId="7" fillId="0" borderId="1" xfId="2" applyNumberFormat="1" applyFont="1" applyFill="1" applyBorder="1" applyAlignment="1" applyProtection="1">
      <alignment horizontal="right" shrinkToFit="1"/>
    </xf>
    <xf numFmtId="4" fontId="7" fillId="0" borderId="1" xfId="2" applyNumberFormat="1" applyFont="1" applyFill="1" applyBorder="1" applyAlignment="1" applyProtection="1">
      <alignment horizontal="right" shrinkToFit="1"/>
    </xf>
    <xf numFmtId="0" fontId="7" fillId="0" borderId="1" xfId="3" applyNumberFormat="1" applyFont="1" applyFill="1" applyBorder="1" applyAlignment="1" applyProtection="1">
      <alignment horizontal="left" wrapText="1"/>
    </xf>
    <xf numFmtId="4" fontId="7" fillId="0" borderId="1" xfId="3" applyNumberFormat="1" applyFont="1" applyFill="1" applyBorder="1" applyAlignment="1" applyProtection="1">
      <alignment horizontal="right" wrapText="1"/>
    </xf>
    <xf numFmtId="3" fontId="7" fillId="0" borderId="1" xfId="3" applyNumberFormat="1" applyFont="1" applyFill="1" applyBorder="1" applyAlignment="1" applyProtection="1">
      <alignment horizontal="right" wrapText="1"/>
    </xf>
    <xf numFmtId="4" fontId="4" fillId="0" borderId="1" xfId="0" applyNumberFormat="1" applyFont="1" applyFill="1" applyBorder="1" applyAlignment="1">
      <alignment wrapText="1"/>
    </xf>
    <xf numFmtId="0" fontId="2" fillId="0" borderId="0" xfId="0" applyFont="1" applyFill="1" applyProtection="1">
      <protection locked="0"/>
    </xf>
    <xf numFmtId="49" fontId="3" fillId="0" borderId="8" xfId="2" applyNumberFormat="1" applyFont="1" applyFill="1" applyBorder="1" applyAlignment="1" applyProtection="1">
      <alignment horizontal="center" shrinkToFit="1"/>
    </xf>
    <xf numFmtId="49" fontId="3" fillId="0" borderId="9" xfId="2" applyNumberFormat="1" applyFont="1" applyFill="1" applyBorder="1" applyAlignment="1" applyProtection="1">
      <alignment horizontal="center" shrinkToFit="1"/>
    </xf>
    <xf numFmtId="49" fontId="3" fillId="0" borderId="10" xfId="2" applyNumberFormat="1" applyFont="1" applyFill="1" applyBorder="1" applyAlignment="1" applyProtection="1">
      <alignment horizontal="center" shrinkToFit="1"/>
    </xf>
    <xf numFmtId="49" fontId="3" fillId="0" borderId="1" xfId="2" applyNumberFormat="1" applyFont="1" applyFill="1" applyBorder="1" applyAlignment="1" applyProtection="1">
      <alignment horizontal="center" shrinkToFit="1"/>
    </xf>
    <xf numFmtId="49" fontId="3" fillId="0" borderId="11" xfId="2" applyNumberFormat="1" applyFont="1" applyFill="1" applyBorder="1" applyAlignment="1" applyProtection="1">
      <alignment horizontal="center" shrinkToFit="1"/>
    </xf>
    <xf numFmtId="49" fontId="3" fillId="0" borderId="4" xfId="2" applyNumberFormat="1" applyFont="1" applyFill="1" applyAlignment="1" applyProtection="1">
      <alignment horizontal="center" shrinkToFit="1"/>
    </xf>
    <xf numFmtId="49" fontId="3" fillId="0" borderId="6" xfId="2" applyNumberFormat="1" applyFont="1" applyFill="1" applyBorder="1" applyAlignment="1" applyProtection="1">
      <alignment horizontal="center" shrinkToFit="1"/>
    </xf>
    <xf numFmtId="49" fontId="7" fillId="0" borderId="11" xfId="2" applyNumberFormat="1" applyFont="1" applyFill="1" applyBorder="1" applyAlignment="1" applyProtection="1">
      <alignment horizontal="center" shrinkToFit="1"/>
    </xf>
    <xf numFmtId="49" fontId="7" fillId="0" borderId="4" xfId="2" applyNumberFormat="1" applyFont="1" applyFill="1" applyAlignment="1" applyProtection="1">
      <alignment horizontal="center" shrinkToFit="1"/>
    </xf>
    <xf numFmtId="0" fontId="2" fillId="0" borderId="2" xfId="0" applyFont="1" applyFill="1" applyBorder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shrinkToFit="1"/>
    </xf>
    <xf numFmtId="49" fontId="7" fillId="0" borderId="6" xfId="2" applyNumberFormat="1" applyFont="1" applyFill="1" applyBorder="1" applyAlignment="1" applyProtection="1">
      <alignment horizontal="center" shrinkToFit="1"/>
    </xf>
    <xf numFmtId="49" fontId="7" fillId="0" borderId="12" xfId="2" applyNumberFormat="1" applyFont="1" applyFill="1" applyBorder="1" applyAlignment="1" applyProtection="1">
      <alignment horizontal="center" shrinkToFit="1"/>
    </xf>
    <xf numFmtId="49" fontId="7" fillId="0" borderId="13" xfId="2" applyNumberFormat="1" applyFont="1" applyFill="1" applyBorder="1" applyAlignment="1" applyProtection="1">
      <alignment horizontal="center" shrinkToFit="1"/>
    </xf>
    <xf numFmtId="0" fontId="2" fillId="0" borderId="14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7" fillId="0" borderId="6" xfId="2" applyNumberFormat="1" applyFont="1" applyFill="1" applyBorder="1" applyProtection="1">
      <alignment horizontal="center" vertical="top" shrinkToFit="1"/>
    </xf>
    <xf numFmtId="49" fontId="7" fillId="0" borderId="1" xfId="2" applyNumberFormat="1" applyFont="1" applyFill="1" applyBorder="1" applyProtection="1">
      <alignment horizontal="center" vertical="top" shrinkToFit="1"/>
    </xf>
    <xf numFmtId="49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0" xfId="2" applyNumberFormat="1" applyFont="1" applyFill="1" applyBorder="1" applyAlignment="1" applyProtection="1">
      <alignment horizontal="center" shrinkToFit="1"/>
    </xf>
    <xf numFmtId="0" fontId="7" fillId="0" borderId="4" xfId="1" applyNumberFormat="1" applyFont="1" applyFill="1" applyBorder="1" applyProtection="1">
      <alignment vertical="top" wrapText="1"/>
    </xf>
    <xf numFmtId="0" fontId="7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7" fillId="0" borderId="4" xfId="1" applyNumberFormat="1" applyFont="1" applyFill="1" applyBorder="1" applyAlignment="1" applyProtection="1">
      <alignment wrapText="1"/>
    </xf>
    <xf numFmtId="0" fontId="3" fillId="0" borderId="0" xfId="0" applyFont="1" applyFill="1"/>
    <xf numFmtId="3" fontId="2" fillId="0" borderId="0" xfId="0" applyNumberFormat="1" applyFont="1" applyFill="1"/>
    <xf numFmtId="0" fontId="7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top" wrapText="1"/>
    </xf>
    <xf numFmtId="49" fontId="7" fillId="0" borderId="8" xfId="2" applyNumberFormat="1" applyFont="1" applyFill="1" applyBorder="1" applyAlignment="1" applyProtection="1">
      <alignment horizontal="center" shrinkToFit="1"/>
    </xf>
    <xf numFmtId="49" fontId="7" fillId="0" borderId="9" xfId="2" applyNumberFormat="1" applyFont="1" applyFill="1" applyBorder="1" applyAlignment="1" applyProtection="1">
      <alignment horizontal="center" shrinkToFi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" xfId="1" applyNumberFormat="1" applyFont="1" applyFill="1" applyBorder="1" applyProtection="1">
      <alignment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4" applyFont="1" applyFill="1" applyBorder="1" applyAlignment="1" applyProtection="1">
      <protection locked="0"/>
    </xf>
    <xf numFmtId="0" fontId="7" fillId="0" borderId="2" xfId="4" applyFont="1" applyFill="1" applyBorder="1" applyAlignment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 shrinkToFit="1"/>
    </xf>
    <xf numFmtId="49" fontId="7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11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0" fontId="7" fillId="0" borderId="1" xfId="5" applyNumberFormat="1" applyFont="1" applyFill="1" applyBorder="1" applyAlignment="1" applyProtection="1">
      <alignment horizontal="left" vertical="top" wrapText="1"/>
    </xf>
    <xf numFmtId="49" fontId="7" fillId="0" borderId="1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0" borderId="0" xfId="0" applyNumberFormat="1"/>
    <xf numFmtId="49" fontId="7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6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4" fillId="0" borderId="1" xfId="0" applyFont="1" applyBorder="1"/>
    <xf numFmtId="0" fontId="2" fillId="0" borderId="1" xfId="0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right" wrapText="1" readingOrder="1"/>
    </xf>
    <xf numFmtId="49" fontId="7" fillId="0" borderId="15" xfId="2" applyNumberFormat="1" applyFont="1" applyFill="1" applyBorder="1" applyAlignment="1" applyProtection="1">
      <alignment horizontal="center" shrinkToFit="1"/>
    </xf>
    <xf numFmtId="49" fontId="7" fillId="0" borderId="5" xfId="2" applyNumberFormat="1" applyFont="1" applyFill="1" applyBorder="1" applyAlignment="1" applyProtection="1">
      <alignment horizontal="center" shrinkToFi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2" fontId="4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 wrapText="1"/>
    </xf>
    <xf numFmtId="4" fontId="2" fillId="0" borderId="0" xfId="0" applyNumberFormat="1" applyFont="1" applyFill="1"/>
    <xf numFmtId="49" fontId="2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4" fontId="7" fillId="0" borderId="1" xfId="0" applyNumberFormat="1" applyFont="1" applyFill="1" applyBorder="1" applyAlignment="1">
      <alignment horizontal="right" wrapText="1" shrinkToFit="1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49" fontId="7" fillId="0" borderId="18" xfId="2" applyNumberFormat="1" applyFont="1" applyFill="1" applyBorder="1" applyAlignment="1" applyProtection="1">
      <alignment horizontal="center" shrinkToFit="1"/>
    </xf>
    <xf numFmtId="49" fontId="11" fillId="0" borderId="5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0" fillId="0" borderId="0" xfId="0" applyNumberFormat="1"/>
    <xf numFmtId="0" fontId="11" fillId="0" borderId="19" xfId="1" applyNumberFormat="1" applyFont="1" applyFill="1" applyBorder="1" applyProtection="1">
      <alignment vertical="top" wrapText="1"/>
    </xf>
    <xf numFmtId="49" fontId="2" fillId="0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" fontId="3" fillId="0" borderId="1" xfId="2" applyNumberFormat="1" applyFont="1" applyFill="1" applyBorder="1" applyAlignment="1" applyProtection="1">
      <alignment horizontal="center" shrinkToFit="1"/>
    </xf>
    <xf numFmtId="4" fontId="7" fillId="0" borderId="1" xfId="2" applyNumberFormat="1" applyFont="1" applyFill="1" applyBorder="1" applyAlignment="1" applyProtection="1">
      <alignment horizontal="center" shrinkToFit="1"/>
    </xf>
    <xf numFmtId="4" fontId="7" fillId="0" borderId="15" xfId="2" applyNumberFormat="1" applyFont="1" applyFill="1" applyBorder="1" applyAlignment="1" applyProtection="1">
      <alignment horizontal="center" shrinkToFit="1"/>
    </xf>
    <xf numFmtId="4" fontId="7" fillId="0" borderId="0" xfId="2" applyNumberFormat="1" applyFont="1" applyFill="1" applyBorder="1" applyAlignment="1" applyProtection="1">
      <alignment horizontal="center" shrinkToFit="1"/>
    </xf>
    <xf numFmtId="4" fontId="7" fillId="0" borderId="5" xfId="2" applyNumberFormat="1" applyFont="1" applyFill="1" applyBorder="1" applyAlignment="1" applyProtection="1">
      <alignment horizontal="center" shrinkToFit="1"/>
    </xf>
    <xf numFmtId="49" fontId="7" fillId="0" borderId="2" xfId="2" applyNumberFormat="1" applyFont="1" applyFill="1" applyBorder="1" applyAlignment="1" applyProtection="1">
      <alignment horizontal="center" shrinkToFit="1"/>
    </xf>
    <xf numFmtId="49" fontId="11" fillId="0" borderId="20" xfId="2" applyNumberFormat="1" applyFont="1" applyFill="1" applyBorder="1" applyProtection="1">
      <alignment horizontal="center" vertical="top" shrinkToFit="1"/>
    </xf>
    <xf numFmtId="4" fontId="7" fillId="0" borderId="1" xfId="2" applyNumberFormat="1" applyFont="1" applyFill="1" applyBorder="1" applyAlignment="1" applyProtection="1">
      <alignment horizontal="right" vertical="top" shrinkToFi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5" xfId="2" applyNumberFormat="1" applyFont="1" applyFill="1" applyBorder="1" applyAlignment="1" applyProtection="1">
      <alignment horizontal="right" shrinkToFit="1"/>
    </xf>
    <xf numFmtId="4" fontId="3" fillId="0" borderId="1" xfId="4" applyNumberFormat="1" applyFont="1" applyFill="1" applyBorder="1" applyAlignment="1" applyProtection="1">
      <protection locked="0"/>
    </xf>
    <xf numFmtId="0" fontId="19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 shrinkToFit="1"/>
    </xf>
    <xf numFmtId="4" fontId="3" fillId="0" borderId="1" xfId="0" applyNumberFormat="1" applyFont="1" applyFill="1" applyBorder="1" applyAlignment="1">
      <alignment horizontal="right" shrinkToFit="1"/>
    </xf>
    <xf numFmtId="4" fontId="7" fillId="0" borderId="1" xfId="0" applyNumberFormat="1" applyFont="1" applyFill="1" applyBorder="1" applyAlignment="1">
      <alignment horizontal="right" shrinkToFit="1"/>
    </xf>
    <xf numFmtId="4" fontId="7" fillId="0" borderId="4" xfId="2" applyNumberFormat="1" applyFont="1" applyFill="1" applyAlignment="1" applyProtection="1">
      <alignment horizontal="right" shrinkToFi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 wrapText="1" shrinkToFit="1"/>
    </xf>
    <xf numFmtId="4" fontId="7" fillId="0" borderId="1" xfId="0" applyNumberFormat="1" applyFont="1" applyFill="1" applyBorder="1" applyAlignment="1">
      <alignment horizontal="center" wrapText="1" shrinkToFit="1"/>
    </xf>
    <xf numFmtId="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shrinkToFit="1"/>
    </xf>
    <xf numFmtId="4" fontId="7" fillId="0" borderId="1" xfId="0" applyNumberFormat="1" applyFont="1" applyFill="1" applyBorder="1" applyAlignment="1">
      <alignment horizontal="center" shrinkToFit="1"/>
    </xf>
    <xf numFmtId="4" fontId="7" fillId="0" borderId="4" xfId="2" applyNumberFormat="1" applyFont="1" applyFill="1" applyAlignment="1" applyProtection="1">
      <alignment horizontal="center" shrinkToFit="1"/>
    </xf>
    <xf numFmtId="4" fontId="11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13" xfId="2" applyNumberFormat="1" applyFont="1" applyFill="1" applyBorder="1" applyAlignment="1" applyProtection="1">
      <alignment horizontal="center" shrinkToFit="1"/>
    </xf>
    <xf numFmtId="0" fontId="11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7" fillId="0" borderId="0" xfId="0" applyFont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49" fontId="11" fillId="0" borderId="0" xfId="0" applyNumberFormat="1" applyFont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vertical="top" wrapText="1"/>
    </xf>
    <xf numFmtId="0" fontId="23" fillId="0" borderId="1" xfId="7" applyFont="1" applyBorder="1" applyAlignment="1">
      <alignment horizontal="left" vertical="top" wrapText="1"/>
    </xf>
    <xf numFmtId="0" fontId="25" fillId="0" borderId="1" xfId="7" applyFont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0" fontId="7" fillId="0" borderId="5" xfId="0" applyNumberFormat="1" applyFont="1" applyFill="1" applyBorder="1" applyAlignment="1">
      <alignment vertical="top" wrapText="1"/>
    </xf>
    <xf numFmtId="0" fontId="24" fillId="0" borderId="22" xfId="8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wrapText="1"/>
    </xf>
    <xf numFmtId="4" fontId="3" fillId="0" borderId="15" xfId="2" applyNumberFormat="1" applyFont="1" applyFill="1" applyBorder="1" applyAlignment="1" applyProtection="1">
      <alignment horizontal="right" shrinkToFi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26" fillId="0" borderId="1" xfId="0" applyNumberFormat="1" applyFont="1" applyFill="1" applyBorder="1" applyAlignment="1">
      <alignment horizontal="center" wrapText="1" shrinkToFit="1"/>
    </xf>
    <xf numFmtId="49" fontId="3" fillId="0" borderId="0" xfId="2" applyNumberFormat="1" applyFont="1" applyFill="1" applyBorder="1" applyAlignment="1" applyProtection="1">
      <alignment horizontal="center" shrinkToFit="1"/>
    </xf>
    <xf numFmtId="0" fontId="24" fillId="0" borderId="1" xfId="7" applyFont="1" applyBorder="1" applyAlignment="1">
      <alignment horizontal="left" vertical="top" wrapText="1"/>
    </xf>
    <xf numFmtId="0" fontId="11" fillId="0" borderId="20" xfId="1" applyNumberFormat="1" applyFont="1" applyFill="1" applyBorder="1" applyProtection="1">
      <alignment vertical="top" wrapText="1"/>
    </xf>
    <xf numFmtId="49" fontId="11" fillId="0" borderId="24" xfId="2" applyNumberFormat="1" applyFont="1" applyFill="1" applyBorder="1" applyProtection="1">
      <alignment horizontal="center" vertical="top" shrinkToFit="1"/>
    </xf>
    <xf numFmtId="49" fontId="11" fillId="0" borderId="25" xfId="2" applyNumberFormat="1" applyFont="1" applyFill="1" applyBorder="1" applyProtection="1">
      <alignment horizontal="center" vertical="top" shrinkToFit="1"/>
    </xf>
    <xf numFmtId="49" fontId="7" fillId="0" borderId="3" xfId="2" applyNumberFormat="1" applyFont="1" applyFill="1" applyBorder="1" applyAlignment="1" applyProtection="1">
      <alignment horizontal="center" shrinkToFit="1"/>
    </xf>
    <xf numFmtId="49" fontId="11" fillId="0" borderId="1" xfId="2" applyNumberFormat="1" applyFont="1" applyFill="1" applyBorder="1" applyProtection="1">
      <alignment horizontal="center" vertical="top" shrinkToFit="1"/>
    </xf>
    <xf numFmtId="4" fontId="11" fillId="0" borderId="1" xfId="2" applyNumberFormat="1" applyFont="1" applyFill="1" applyBorder="1" applyAlignment="1" applyProtection="1">
      <alignment shrinkToFit="1"/>
    </xf>
    <xf numFmtId="4" fontId="3" fillId="0" borderId="1" xfId="2" applyNumberFormat="1" applyFont="1" applyFill="1" applyBorder="1" applyAlignment="1" applyProtection="1">
      <alignment shrinkToFit="1"/>
    </xf>
    <xf numFmtId="49" fontId="11" fillId="0" borderId="20" xfId="2" applyNumberFormat="1" applyFont="1" applyFill="1" applyBorder="1" applyAlignment="1" applyProtection="1">
      <alignment horizontal="center" shrinkToFit="1"/>
    </xf>
    <xf numFmtId="49" fontId="11" fillId="0" borderId="25" xfId="2" applyNumberFormat="1" applyFont="1" applyFill="1" applyBorder="1" applyAlignment="1" applyProtection="1">
      <alignment horizontal="center" shrinkToFit="1"/>
    </xf>
    <xf numFmtId="49" fontId="11" fillId="0" borderId="19" xfId="2" applyNumberFormat="1" applyFont="1" applyFill="1" applyBorder="1" applyAlignment="1" applyProtection="1">
      <alignment horizontal="center" shrinkToFit="1"/>
    </xf>
    <xf numFmtId="49" fontId="11" fillId="0" borderId="24" xfId="2" applyNumberFormat="1" applyFont="1" applyFill="1" applyBorder="1" applyAlignment="1" applyProtection="1">
      <alignment horizontal="center" shrinkToFit="1"/>
    </xf>
    <xf numFmtId="49" fontId="11" fillId="0" borderId="1" xfId="2" applyNumberFormat="1" applyFont="1" applyFill="1" applyBorder="1" applyAlignment="1" applyProtection="1">
      <alignment horizontal="center" shrinkToFit="1"/>
    </xf>
    <xf numFmtId="4" fontId="3" fillId="0" borderId="21" xfId="0" applyNumberFormat="1" applyFont="1" applyFill="1" applyBorder="1" applyAlignment="1">
      <alignment horizontal="center" shrinkToFit="1"/>
    </xf>
    <xf numFmtId="2" fontId="0" fillId="0" borderId="0" xfId="0" applyNumberFormat="1" applyFill="1"/>
    <xf numFmtId="4" fontId="7" fillId="0" borderId="13" xfId="2" applyNumberFormat="1" applyFont="1" applyFill="1" applyBorder="1" applyAlignment="1" applyProtection="1">
      <alignment horizontal="right" shrinkToFit="1"/>
    </xf>
    <xf numFmtId="4" fontId="11" fillId="0" borderId="1" xfId="0" applyNumberFormat="1" applyFont="1" applyFill="1" applyBorder="1" applyAlignment="1">
      <alignment horizontal="right" wrapText="1"/>
    </xf>
    <xf numFmtId="4" fontId="3" fillId="0" borderId="1" xfId="2" applyNumberFormat="1" applyFont="1" applyFill="1" applyBorder="1" applyAlignment="1" applyProtection="1">
      <alignment horizontal="center" wrapText="1" shrinkToFit="1"/>
    </xf>
    <xf numFmtId="4" fontId="7" fillId="0" borderId="1" xfId="2" applyNumberFormat="1" applyFont="1" applyFill="1" applyBorder="1" applyAlignment="1" applyProtection="1">
      <alignment horizontal="center" wrapText="1" shrinkToFit="1"/>
    </xf>
    <xf numFmtId="4" fontId="7" fillId="0" borderId="15" xfId="2" applyNumberFormat="1" applyFont="1" applyFill="1" applyBorder="1" applyAlignment="1" applyProtection="1">
      <alignment horizontal="center" wrapText="1" shrinkToFit="1"/>
    </xf>
    <xf numFmtId="4" fontId="7" fillId="0" borderId="2" xfId="2" applyNumberFormat="1" applyFont="1" applyFill="1" applyBorder="1" applyAlignment="1" applyProtection="1">
      <alignment horizontal="center" wrapText="1" shrinkToFit="1"/>
    </xf>
    <xf numFmtId="4" fontId="7" fillId="0" borderId="0" xfId="2" applyNumberFormat="1" applyFont="1" applyFill="1" applyBorder="1" applyAlignment="1" applyProtection="1">
      <alignment horizontal="center" wrapText="1" shrinkToFit="1"/>
    </xf>
    <xf numFmtId="4" fontId="7" fillId="0" borderId="21" xfId="2" applyNumberFormat="1" applyFont="1" applyFill="1" applyBorder="1" applyAlignment="1" applyProtection="1">
      <alignment horizontal="center" wrapText="1" shrinkToFit="1"/>
    </xf>
    <xf numFmtId="4" fontId="3" fillId="0" borderId="1" xfId="4" applyNumberFormat="1" applyFont="1" applyFill="1" applyBorder="1" applyAlignment="1" applyProtection="1">
      <alignment wrapText="1"/>
      <protection locked="0"/>
    </xf>
    <xf numFmtId="4" fontId="3" fillId="0" borderId="1" xfId="2" applyNumberFormat="1" applyFont="1" applyFill="1" applyBorder="1" applyAlignment="1" applyProtection="1">
      <alignment horizontal="center" vertical="top" wrapText="1" shrinkToFit="1"/>
    </xf>
    <xf numFmtId="49" fontId="14" fillId="0" borderId="3" xfId="0" applyNumberFormat="1" applyFont="1" applyFill="1" applyBorder="1" applyAlignment="1">
      <alignment wrapText="1"/>
    </xf>
    <xf numFmtId="0" fontId="14" fillId="0" borderId="2" xfId="0" applyFont="1" applyBorder="1"/>
    <xf numFmtId="4" fontId="11" fillId="0" borderId="1" xfId="2" applyNumberFormat="1" applyFont="1" applyFill="1" applyBorder="1" applyAlignment="1" applyProtection="1">
      <alignment horizontal="center" wrapText="1" shrinkToFit="1"/>
    </xf>
    <xf numFmtId="4" fontId="11" fillId="0" borderId="1" xfId="2" applyNumberFormat="1" applyFont="1" applyFill="1" applyBorder="1" applyAlignment="1" applyProtection="1">
      <alignment horizontal="center" shrinkToFit="1"/>
    </xf>
    <xf numFmtId="0" fontId="27" fillId="0" borderId="0" xfId="0" applyFont="1" applyFill="1" applyAlignment="1">
      <alignment wrapText="1"/>
    </xf>
    <xf numFmtId="0" fontId="28" fillId="0" borderId="0" xfId="0" applyFont="1" applyFill="1"/>
    <xf numFmtId="0" fontId="28" fillId="0" borderId="0" xfId="0" applyFont="1" applyFill="1" applyAlignment="1">
      <alignment vertical="justify"/>
    </xf>
    <xf numFmtId="49" fontId="28" fillId="0" borderId="0" xfId="0" applyNumberFormat="1" applyFont="1" applyFill="1" applyAlignment="1">
      <alignment horizontal="center" vertical="justify" wrapText="1"/>
    </xf>
    <xf numFmtId="0" fontId="28" fillId="0" borderId="0" xfId="0" applyNumberFormat="1" applyFont="1" applyFill="1" applyAlignment="1">
      <alignment vertical="justify" wrapText="1"/>
    </xf>
    <xf numFmtId="49" fontId="28" fillId="0" borderId="0" xfId="0" applyNumberFormat="1" applyFont="1" applyFill="1" applyAlignment="1">
      <alignment vertical="justify"/>
    </xf>
    <xf numFmtId="49" fontId="28" fillId="0" borderId="1" xfId="0" applyNumberFormat="1" applyFont="1" applyFill="1" applyBorder="1" applyAlignment="1">
      <alignment horizontal="center" vertical="center" wrapText="1" shrinkToFit="1"/>
    </xf>
    <xf numFmtId="0" fontId="29" fillId="5" borderId="1" xfId="0" applyFont="1" applyFill="1" applyBorder="1" applyAlignment="1">
      <alignment horizontal="center" vertical="top" wrapText="1"/>
    </xf>
    <xf numFmtId="49" fontId="29" fillId="5" borderId="1" xfId="0" applyNumberFormat="1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justify" vertical="top" wrapText="1"/>
    </xf>
    <xf numFmtId="4" fontId="29" fillId="5" borderId="1" xfId="0" applyNumberFormat="1" applyFont="1" applyFill="1" applyBorder="1" applyAlignment="1">
      <alignment horizontal="right" vertical="top" wrapText="1"/>
    </xf>
    <xf numFmtId="0" fontId="29" fillId="0" borderId="0" xfId="0" applyFont="1" applyFill="1"/>
    <xf numFmtId="0" fontId="28" fillId="0" borderId="1" xfId="0" applyFont="1" applyFill="1" applyBorder="1" applyAlignment="1">
      <alignment horizontal="center" vertical="top" wrapText="1"/>
    </xf>
    <xf numFmtId="49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Border="1" applyAlignment="1">
      <alignment horizontal="right" vertical="top" wrapText="1"/>
    </xf>
    <xf numFmtId="0" fontId="6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0" fontId="31" fillId="0" borderId="1" xfId="0" applyFont="1" applyFill="1" applyBorder="1" applyAlignment="1">
      <alignment horizontal="center" vertical="top" wrapText="1"/>
    </xf>
    <xf numFmtId="49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0" fontId="31" fillId="0" borderId="0" xfId="0" applyFont="1" applyFill="1"/>
    <xf numFmtId="4" fontId="28" fillId="0" borderId="1" xfId="0" applyNumberFormat="1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horizontal="justify"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49" fontId="29" fillId="0" borderId="1" xfId="0" applyNumberFormat="1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vertical="top" wrapText="1"/>
    </xf>
    <xf numFmtId="49" fontId="28" fillId="5" borderId="1" xfId="0" applyNumberFormat="1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justify" vertical="top" wrapText="1"/>
    </xf>
    <xf numFmtId="4" fontId="28" fillId="5" borderId="1" xfId="0" applyNumberFormat="1" applyFont="1" applyFill="1" applyBorder="1" applyAlignment="1">
      <alignment horizontal="right" vertical="top" wrapText="1"/>
    </xf>
    <xf numFmtId="0" fontId="28" fillId="0" borderId="1" xfId="0" applyFont="1" applyFill="1" applyBorder="1" applyAlignment="1">
      <alignment horizontal="center" vertical="top"/>
    </xf>
    <xf numFmtId="49" fontId="28" fillId="0" borderId="1" xfId="0" applyNumberFormat="1" applyFont="1" applyFill="1" applyBorder="1" applyAlignment="1">
      <alignment horizontal="center" vertical="top"/>
    </xf>
    <xf numFmtId="4" fontId="28" fillId="0" borderId="1" xfId="0" applyNumberFormat="1" applyFont="1" applyBorder="1" applyAlignment="1">
      <alignment horizontal="right" vertical="top" shrinkToFit="1"/>
    </xf>
    <xf numFmtId="4" fontId="28" fillId="0" borderId="1" xfId="0" applyNumberFormat="1" applyFont="1" applyFill="1" applyBorder="1" applyAlignment="1">
      <alignment horizontal="right" vertical="top" shrinkToFit="1"/>
    </xf>
    <xf numFmtId="49" fontId="28" fillId="0" borderId="1" xfId="0" applyNumberFormat="1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31" fillId="0" borderId="1" xfId="0" applyNumberFormat="1" applyFont="1" applyFill="1" applyBorder="1" applyAlignment="1">
      <alignment horizontal="right" vertical="top"/>
    </xf>
    <xf numFmtId="0" fontId="29" fillId="5" borderId="1" xfId="0" applyFont="1" applyFill="1" applyBorder="1" applyAlignment="1">
      <alignment vertical="top" wrapText="1"/>
    </xf>
    <xf numFmtId="49" fontId="29" fillId="5" borderId="1" xfId="0" applyNumberFormat="1" applyFont="1" applyFill="1" applyBorder="1" applyAlignment="1">
      <alignment vertical="top" wrapText="1"/>
    </xf>
    <xf numFmtId="4" fontId="29" fillId="5" borderId="1" xfId="0" applyNumberFormat="1" applyFont="1" applyFill="1" applyBorder="1" applyAlignment="1">
      <alignment horizontal="right" vertical="top"/>
    </xf>
    <xf numFmtId="4" fontId="28" fillId="6" borderId="1" xfId="0" applyNumberFormat="1" applyFont="1" applyFill="1" applyBorder="1" applyAlignment="1">
      <alignment horizontal="right" vertical="top" shrinkToFit="1"/>
    </xf>
    <xf numFmtId="0" fontId="28" fillId="5" borderId="1" xfId="0" applyFont="1" applyFill="1" applyBorder="1" applyAlignment="1">
      <alignment vertical="top" wrapText="1"/>
    </xf>
    <xf numFmtId="4" fontId="28" fillId="0" borderId="1" xfId="0" applyNumberFormat="1" applyFont="1" applyBorder="1" applyAlignment="1">
      <alignment horizontal="right" vertical="top"/>
    </xf>
    <xf numFmtId="0" fontId="28" fillId="0" borderId="1" xfId="0" applyNumberFormat="1" applyFont="1" applyFill="1" applyBorder="1" applyAlignment="1">
      <alignment vertical="top" wrapText="1"/>
    </xf>
    <xf numFmtId="49" fontId="29" fillId="0" borderId="1" xfId="0" applyNumberFormat="1" applyFont="1" applyFill="1" applyBorder="1" applyAlignment="1">
      <alignment horizontal="center" vertical="top"/>
    </xf>
    <xf numFmtId="0" fontId="29" fillId="5" borderId="1" xfId="0" applyFont="1" applyFill="1" applyBorder="1" applyAlignment="1">
      <alignment horizontal="center" vertical="top"/>
    </xf>
    <xf numFmtId="49" fontId="29" fillId="5" borderId="1" xfId="0" applyNumberFormat="1" applyFont="1" applyFill="1" applyBorder="1" applyAlignment="1">
      <alignment horizontal="center" vertical="top"/>
    </xf>
    <xf numFmtId="4" fontId="29" fillId="5" borderId="1" xfId="0" applyNumberFormat="1" applyFont="1" applyFill="1" applyBorder="1" applyAlignment="1">
      <alignment horizontal="right" vertical="top" shrinkToFit="1"/>
    </xf>
    <xf numFmtId="0" fontId="28" fillId="5" borderId="1" xfId="0" applyFont="1" applyFill="1" applyBorder="1" applyAlignment="1">
      <alignment horizontal="center" vertical="top"/>
    </xf>
    <xf numFmtId="49" fontId="28" fillId="5" borderId="1" xfId="0" applyNumberFormat="1" applyFont="1" applyFill="1" applyBorder="1" applyAlignment="1">
      <alignment horizontal="center" vertical="top"/>
    </xf>
    <xf numFmtId="4" fontId="28" fillId="5" borderId="1" xfId="0" applyNumberFormat="1" applyFont="1" applyFill="1" applyBorder="1" applyAlignment="1">
      <alignment horizontal="right" vertical="top" shrinkToFit="1"/>
    </xf>
    <xf numFmtId="0" fontId="28" fillId="5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/>
    </xf>
    <xf numFmtId="49" fontId="30" fillId="0" borderId="1" xfId="0" applyNumberFormat="1" applyFont="1" applyFill="1" applyBorder="1" applyAlignment="1">
      <alignment horizontal="center" vertical="top"/>
    </xf>
    <xf numFmtId="0" fontId="29" fillId="5" borderId="1" xfId="0" applyFont="1" applyFill="1" applyBorder="1" applyAlignment="1">
      <alignment horizontal="left" vertical="top" wrapText="1"/>
    </xf>
    <xf numFmtId="4" fontId="28" fillId="5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49" fontId="28" fillId="0" borderId="0" xfId="0" applyNumberFormat="1" applyFont="1" applyFill="1" applyAlignment="1">
      <alignment wrapText="1"/>
    </xf>
    <xf numFmtId="49" fontId="28" fillId="0" borderId="0" xfId="0" applyNumberFormat="1" applyFont="1" applyFill="1"/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49" fontId="28" fillId="0" borderId="2" xfId="0" applyNumberFormat="1" applyFont="1" applyFill="1" applyBorder="1" applyAlignment="1">
      <alignment horizontal="center" vertical="center" wrapText="1" shrinkToFit="1"/>
    </xf>
    <xf numFmtId="49" fontId="28" fillId="0" borderId="26" xfId="0" applyNumberFormat="1" applyFont="1" applyFill="1" applyBorder="1" applyAlignment="1">
      <alignment horizontal="center" vertical="center" wrapText="1" shrinkToFit="1"/>
    </xf>
    <xf numFmtId="49" fontId="28" fillId="0" borderId="17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7" fillId="0" borderId="0" xfId="3" applyNumberFormat="1" applyFont="1" applyFill="1" applyBorder="1" applyProtection="1">
      <alignment horizontal="left" wrapText="1"/>
    </xf>
    <xf numFmtId="0" fontId="7" fillId="0" borderId="0" xfId="3" applyFont="1" applyFill="1" applyBorder="1" applyProtection="1">
      <alignment horizontal="left" wrapText="1"/>
      <protection locked="0"/>
    </xf>
    <xf numFmtId="0" fontId="1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 shrinkToFit="1"/>
    </xf>
    <xf numFmtId="0" fontId="2" fillId="0" borderId="7" xfId="0" applyFont="1" applyFill="1" applyBorder="1" applyAlignment="1">
      <alignment horizontal="right" wrapText="1" shrinkToFit="1"/>
    </xf>
  </cellXfs>
  <cellStyles count="11">
    <cellStyle name="xl27" xfId="9"/>
    <cellStyle name="xl28" xfId="10"/>
    <cellStyle name="xl30" xfId="4"/>
    <cellStyle name="xl33" xfId="3"/>
    <cellStyle name="xl34" xfId="1"/>
    <cellStyle name="xl34_Лист2" xfId="5"/>
    <cellStyle name="xl35" xfId="2"/>
    <cellStyle name="xl36" xfId="6"/>
    <cellStyle name="Обычный" xfId="0" builtinId="0"/>
    <cellStyle name="Обычный_Лист1" xfId="8"/>
    <cellStyle name="Обычный_уточн на август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7" workbookViewId="0">
      <selection activeCell="G17" sqref="G17"/>
    </sheetView>
  </sheetViews>
  <sheetFormatPr defaultRowHeight="15"/>
  <cols>
    <col min="1" max="1" width="39.28515625" style="240" customWidth="1"/>
    <col min="2" max="2" width="28.85546875" customWidth="1"/>
    <col min="3" max="3" width="17.42578125" customWidth="1"/>
    <col min="4" max="4" width="16.28515625" customWidth="1"/>
    <col min="5" max="5" width="16.5703125" customWidth="1"/>
  </cols>
  <sheetData>
    <row r="1" spans="1:5" ht="18.75">
      <c r="A1" s="367" t="s">
        <v>715</v>
      </c>
      <c r="B1" s="367"/>
      <c r="C1" s="367"/>
      <c r="D1" s="367"/>
      <c r="E1" s="367"/>
    </row>
    <row r="2" spans="1:5" ht="18.75">
      <c r="A2" s="368" t="s">
        <v>98</v>
      </c>
      <c r="B2" s="368"/>
      <c r="C2" s="368"/>
      <c r="D2" s="368"/>
      <c r="E2" s="368"/>
    </row>
    <row r="3" spans="1:5" ht="18.75">
      <c r="A3" s="368" t="s">
        <v>99</v>
      </c>
      <c r="B3" s="368"/>
      <c r="C3" s="368"/>
      <c r="D3" s="368"/>
      <c r="E3" s="368"/>
    </row>
    <row r="4" spans="1:5" ht="18.75">
      <c r="A4" s="368" t="s">
        <v>100</v>
      </c>
      <c r="B4" s="368"/>
      <c r="C4" s="368"/>
      <c r="D4" s="368"/>
      <c r="E4" s="368"/>
    </row>
    <row r="5" spans="1:5" ht="18.75">
      <c r="A5" s="368" t="s">
        <v>603</v>
      </c>
      <c r="B5" s="368"/>
      <c r="C5" s="368"/>
      <c r="D5" s="368"/>
      <c r="E5" s="368"/>
    </row>
    <row r="6" spans="1:5" ht="18.75">
      <c r="A6" s="369"/>
      <c r="B6" s="369"/>
      <c r="C6" s="369"/>
      <c r="D6" s="369"/>
      <c r="E6" s="369"/>
    </row>
    <row r="7" spans="1:5" ht="39.75" customHeight="1">
      <c r="A7" s="364" t="s">
        <v>716</v>
      </c>
      <c r="B7" s="364"/>
      <c r="C7" s="364"/>
      <c r="D7" s="364"/>
      <c r="E7" s="364"/>
    </row>
    <row r="8" spans="1:5" ht="15.75">
      <c r="A8" s="151"/>
      <c r="B8" s="151"/>
      <c r="C8" s="151"/>
      <c r="D8" s="151"/>
      <c r="E8" s="151"/>
    </row>
    <row r="9" spans="1:5" ht="15.75">
      <c r="A9" s="151"/>
      <c r="B9" s="152"/>
      <c r="C9" s="152"/>
      <c r="D9" s="152"/>
      <c r="E9" s="153" t="s">
        <v>717</v>
      </c>
    </row>
    <row r="10" spans="1:5" ht="47.25">
      <c r="A10" s="154" t="s">
        <v>718</v>
      </c>
      <c r="B10" s="140" t="s">
        <v>719</v>
      </c>
      <c r="C10" s="140">
        <v>2018</v>
      </c>
      <c r="D10" s="140">
        <v>2019</v>
      </c>
      <c r="E10" s="140">
        <v>2020</v>
      </c>
    </row>
    <row r="11" spans="1:5" ht="15.75">
      <c r="A11" s="155">
        <v>1</v>
      </c>
      <c r="B11" s="156">
        <v>2</v>
      </c>
      <c r="C11" s="156"/>
      <c r="D11" s="156"/>
      <c r="E11" s="156"/>
    </row>
    <row r="12" spans="1:5" ht="47.25">
      <c r="A12" s="157" t="s">
        <v>720</v>
      </c>
      <c r="B12" s="158" t="s">
        <v>721</v>
      </c>
      <c r="C12" s="159">
        <v>43755603.990000002</v>
      </c>
      <c r="D12" s="159">
        <v>3404360</v>
      </c>
      <c r="E12" s="159">
        <v>5499400</v>
      </c>
    </row>
    <row r="13" spans="1:5" ht="31.5">
      <c r="A13" s="141" t="s">
        <v>695</v>
      </c>
      <c r="B13" s="158" t="s">
        <v>722</v>
      </c>
      <c r="C13" s="159">
        <v>7500000</v>
      </c>
      <c r="D13" s="159">
        <v>7200000</v>
      </c>
      <c r="E13" s="159">
        <v>3200000</v>
      </c>
    </row>
    <row r="14" spans="1:5" ht="47.25">
      <c r="A14" s="161" t="s">
        <v>723</v>
      </c>
      <c r="B14" s="140" t="s">
        <v>724</v>
      </c>
      <c r="C14" s="188">
        <v>11500000</v>
      </c>
      <c r="D14" s="188">
        <v>15000000</v>
      </c>
      <c r="E14" s="188">
        <v>16000000</v>
      </c>
    </row>
    <row r="15" spans="1:5" ht="63">
      <c r="A15" s="161" t="s">
        <v>725</v>
      </c>
      <c r="B15" s="140" t="s">
        <v>726</v>
      </c>
      <c r="C15" s="188">
        <v>11500000</v>
      </c>
      <c r="D15" s="188">
        <v>15000000</v>
      </c>
      <c r="E15" s="188">
        <v>16000000</v>
      </c>
    </row>
    <row r="16" spans="1:5" ht="63">
      <c r="A16" s="161" t="s">
        <v>727</v>
      </c>
      <c r="B16" s="140" t="s">
        <v>728</v>
      </c>
      <c r="C16" s="188">
        <v>-4000000</v>
      </c>
      <c r="D16" s="188">
        <v>-7800000</v>
      </c>
      <c r="E16" s="188">
        <v>-12800000</v>
      </c>
    </row>
    <row r="17" spans="1:5" ht="63">
      <c r="A17" s="139" t="s">
        <v>729</v>
      </c>
      <c r="B17" s="140" t="s">
        <v>730</v>
      </c>
      <c r="C17" s="188">
        <v>-4000000</v>
      </c>
      <c r="D17" s="188">
        <v>-7800000</v>
      </c>
      <c r="E17" s="188">
        <v>-12800000</v>
      </c>
    </row>
    <row r="18" spans="1:5" ht="47.25">
      <c r="A18" s="157" t="s">
        <v>731</v>
      </c>
      <c r="B18" s="158" t="s">
        <v>732</v>
      </c>
      <c r="C18" s="159">
        <v>24054000</v>
      </c>
      <c r="D18" s="159">
        <v>-11602200</v>
      </c>
      <c r="E18" s="159">
        <v>-24791400</v>
      </c>
    </row>
    <row r="19" spans="1:5" ht="63">
      <c r="A19" s="164" t="s">
        <v>753</v>
      </c>
      <c r="B19" s="140" t="s">
        <v>755</v>
      </c>
      <c r="C19" s="188">
        <v>35812000</v>
      </c>
      <c r="D19" s="188">
        <v>0</v>
      </c>
      <c r="E19" s="188">
        <v>0</v>
      </c>
    </row>
    <row r="20" spans="1:5" ht="78.75">
      <c r="A20" s="164" t="s">
        <v>754</v>
      </c>
      <c r="B20" s="140" t="s">
        <v>756</v>
      </c>
      <c r="C20" s="188">
        <v>35812000</v>
      </c>
      <c r="D20" s="188">
        <v>0</v>
      </c>
      <c r="E20" s="188">
        <v>0</v>
      </c>
    </row>
    <row r="21" spans="1:5" ht="78.75">
      <c r="A21" s="157" t="s">
        <v>733</v>
      </c>
      <c r="B21" s="158" t="s">
        <v>734</v>
      </c>
      <c r="C21" s="159">
        <v>-11758000</v>
      </c>
      <c r="D21" s="159">
        <v>-11602200</v>
      </c>
      <c r="E21" s="159">
        <v>-24791400</v>
      </c>
    </row>
    <row r="22" spans="1:5" ht="78.75">
      <c r="A22" s="164" t="s">
        <v>735</v>
      </c>
      <c r="B22" s="140" t="s">
        <v>736</v>
      </c>
      <c r="C22" s="188">
        <v>-11758000</v>
      </c>
      <c r="D22" s="188">
        <v>-11602200</v>
      </c>
      <c r="E22" s="188">
        <v>-24791400</v>
      </c>
    </row>
    <row r="23" spans="1:5" ht="31.5">
      <c r="A23" s="166" t="s">
        <v>737</v>
      </c>
      <c r="B23" s="158" t="s">
        <v>738</v>
      </c>
      <c r="C23" s="159">
        <v>13213603.99</v>
      </c>
      <c r="D23" s="159">
        <v>7374560</v>
      </c>
      <c r="E23" s="159">
        <v>26610800</v>
      </c>
    </row>
    <row r="24" spans="1:5" ht="47.25">
      <c r="A24" s="167" t="s">
        <v>739</v>
      </c>
      <c r="B24" s="158" t="s">
        <v>740</v>
      </c>
      <c r="C24" s="159">
        <v>-1012000</v>
      </c>
      <c r="D24" s="159">
        <v>432000</v>
      </c>
      <c r="E24" s="159">
        <v>480000</v>
      </c>
    </row>
    <row r="25" spans="1:5" ht="47.25">
      <c r="A25" s="157" t="s">
        <v>741</v>
      </c>
      <c r="B25" s="158" t="s">
        <v>742</v>
      </c>
      <c r="C25" s="159">
        <v>288000</v>
      </c>
      <c r="D25" s="159">
        <v>432000</v>
      </c>
      <c r="E25" s="159">
        <v>480000</v>
      </c>
    </row>
    <row r="26" spans="1:5" ht="94.5">
      <c r="A26" s="164" t="s">
        <v>743</v>
      </c>
      <c r="B26" s="140" t="s">
        <v>744</v>
      </c>
      <c r="C26" s="188">
        <v>288000</v>
      </c>
      <c r="D26" s="188">
        <v>432000</v>
      </c>
      <c r="E26" s="188">
        <v>480000</v>
      </c>
    </row>
    <row r="27" spans="1:5" ht="94.5">
      <c r="A27" s="168" t="s">
        <v>745</v>
      </c>
      <c r="B27" s="140" t="s">
        <v>746</v>
      </c>
      <c r="C27" s="188">
        <v>288000</v>
      </c>
      <c r="D27" s="188">
        <v>432000</v>
      </c>
      <c r="E27" s="188">
        <v>480000</v>
      </c>
    </row>
    <row r="28" spans="1:5" ht="47.25">
      <c r="A28" s="167" t="s">
        <v>747</v>
      </c>
      <c r="B28" s="158" t="s">
        <v>748</v>
      </c>
      <c r="C28" s="159">
        <v>-1300000</v>
      </c>
      <c r="D28" s="159">
        <v>0</v>
      </c>
      <c r="E28" s="159">
        <v>0</v>
      </c>
    </row>
    <row r="29" spans="1:5" ht="78.75">
      <c r="A29" s="168" t="s">
        <v>749</v>
      </c>
      <c r="B29" s="140" t="s">
        <v>750</v>
      </c>
      <c r="C29" s="188">
        <v>-1300000</v>
      </c>
      <c r="D29" s="188">
        <v>0</v>
      </c>
      <c r="E29" s="188">
        <v>0</v>
      </c>
    </row>
    <row r="30" spans="1:5" ht="110.25">
      <c r="A30" s="168" t="s">
        <v>751</v>
      </c>
      <c r="B30" s="140" t="s">
        <v>752</v>
      </c>
      <c r="C30" s="188">
        <v>-1300000</v>
      </c>
      <c r="D30" s="188">
        <v>0</v>
      </c>
      <c r="E30" s="188">
        <v>0</v>
      </c>
    </row>
    <row r="32" spans="1:5">
      <c r="C32" s="194">
        <f>C24+C23+C18+C13</f>
        <v>43755603.990000002</v>
      </c>
      <c r="D32" s="194">
        <f>D24+D23+D18+D13</f>
        <v>3404360</v>
      </c>
      <c r="E32" s="194">
        <f>E24+E23+E18+E13</f>
        <v>5499400</v>
      </c>
    </row>
    <row r="34" spans="1:5">
      <c r="A34" s="365" t="s">
        <v>795</v>
      </c>
      <c r="B34" s="366"/>
      <c r="C34" s="241"/>
      <c r="D34" s="241"/>
      <c r="E34" s="241"/>
    </row>
    <row r="35" spans="1:5">
      <c r="A35" s="240" t="s">
        <v>790</v>
      </c>
      <c r="B35" s="194">
        <v>13212703.99</v>
      </c>
      <c r="C35" s="194"/>
      <c r="D35" s="194"/>
      <c r="E35" s="194"/>
    </row>
    <row r="36" spans="1:5">
      <c r="A36" s="240" t="s">
        <v>791</v>
      </c>
      <c r="B36" s="194">
        <v>10436041.35</v>
      </c>
      <c r="C36" s="194"/>
      <c r="D36" s="194"/>
      <c r="E36" s="194"/>
    </row>
    <row r="37" spans="1:5">
      <c r="A37" s="240" t="s">
        <v>792</v>
      </c>
      <c r="B37" s="194">
        <v>0</v>
      </c>
      <c r="C37" s="194"/>
      <c r="D37" s="194"/>
      <c r="E37" s="194"/>
    </row>
    <row r="38" spans="1:5">
      <c r="A38" s="240" t="s">
        <v>794</v>
      </c>
      <c r="B38" s="194">
        <v>2000000</v>
      </c>
      <c r="C38" s="194"/>
      <c r="D38" s="194"/>
      <c r="E38" s="194"/>
    </row>
    <row r="39" spans="1:5" ht="30">
      <c r="A39" s="240" t="s">
        <v>793</v>
      </c>
      <c r="B39">
        <v>206642.64</v>
      </c>
    </row>
    <row r="40" spans="1:5">
      <c r="A40" s="240" t="s">
        <v>796</v>
      </c>
      <c r="B40" s="194">
        <v>758000</v>
      </c>
      <c r="C40" s="194"/>
      <c r="D40" s="194"/>
      <c r="E40" s="194"/>
    </row>
    <row r="41" spans="1:5" ht="63">
      <c r="A41" s="167" t="s">
        <v>797</v>
      </c>
      <c r="B41" s="194">
        <v>-188000</v>
      </c>
      <c r="C41" s="194"/>
      <c r="D41" s="194"/>
      <c r="E41" s="194"/>
    </row>
    <row r="42" spans="1:5">
      <c r="B42" s="194">
        <f>SUM(B36:B41)</f>
        <v>13212683.99</v>
      </c>
      <c r="C42" s="194"/>
      <c r="D42" s="194"/>
      <c r="E42" s="194"/>
    </row>
    <row r="45" spans="1:5">
      <c r="A45" s="365" t="s">
        <v>795</v>
      </c>
      <c r="B45" s="366"/>
      <c r="C45" s="241"/>
      <c r="D45" s="241"/>
      <c r="E45" s="241"/>
    </row>
    <row r="46" spans="1:5">
      <c r="A46" s="240" t="s">
        <v>790</v>
      </c>
      <c r="B46" s="194">
        <v>13212.7</v>
      </c>
      <c r="C46" s="194"/>
      <c r="D46" s="194"/>
      <c r="E46" s="194"/>
    </row>
    <row r="47" spans="1:5">
      <c r="A47" s="240" t="s">
        <v>791</v>
      </c>
      <c r="B47" s="194">
        <v>10436</v>
      </c>
      <c r="C47" s="194"/>
      <c r="D47" s="194"/>
      <c r="E47" s="194"/>
    </row>
    <row r="48" spans="1:5">
      <c r="A48" s="240" t="s">
        <v>794</v>
      </c>
      <c r="B48" s="194">
        <v>2000</v>
      </c>
      <c r="C48" s="194"/>
      <c r="D48" s="194"/>
      <c r="E48" s="194"/>
    </row>
    <row r="49" spans="1:5" ht="30">
      <c r="A49" s="240" t="s">
        <v>793</v>
      </c>
      <c r="B49">
        <v>206.7</v>
      </c>
    </row>
    <row r="50" spans="1:5">
      <c r="A50" s="240" t="s">
        <v>796</v>
      </c>
      <c r="B50" s="194">
        <v>758</v>
      </c>
      <c r="C50" s="194"/>
      <c r="D50" s="194"/>
      <c r="E50" s="194"/>
    </row>
    <row r="51" spans="1:5" ht="63">
      <c r="A51" s="167" t="s">
        <v>797</v>
      </c>
      <c r="B51" s="194">
        <v>-188</v>
      </c>
      <c r="C51" s="194"/>
      <c r="D51" s="194"/>
      <c r="E51" s="194"/>
    </row>
    <row r="52" spans="1:5">
      <c r="B52" s="194">
        <f>SUM(B47:B51)</f>
        <v>13212.7</v>
      </c>
      <c r="C52" s="194"/>
      <c r="D52" s="194"/>
      <c r="E52" s="194"/>
    </row>
  </sheetData>
  <mergeCells count="9">
    <mergeCell ref="A7:E7"/>
    <mergeCell ref="A34:B34"/>
    <mergeCell ref="A45:B45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opLeftCell="A34" workbookViewId="0">
      <pane xSplit="2" topLeftCell="J1" activePane="topRight" state="frozen"/>
      <selection activeCell="A10" sqref="A10"/>
      <selection pane="topRight" activeCell="N60" sqref="N60"/>
    </sheetView>
  </sheetViews>
  <sheetFormatPr defaultRowHeight="15"/>
  <cols>
    <col min="1" max="1" width="39.28515625" style="169" customWidth="1"/>
    <col min="2" max="2" width="30.28515625" customWidth="1"/>
    <col min="3" max="3" width="15.7109375" customWidth="1"/>
    <col min="4" max="4" width="14.28515625" customWidth="1"/>
    <col min="5" max="7" width="15.85546875" customWidth="1"/>
    <col min="8" max="8" width="12.42578125" bestFit="1" customWidth="1"/>
    <col min="9" max="9" width="14.5703125" customWidth="1"/>
    <col min="10" max="12" width="13" customWidth="1"/>
    <col min="13" max="13" width="12.42578125" bestFit="1" customWidth="1"/>
    <col min="14" max="14" width="13.140625" bestFit="1" customWidth="1"/>
    <col min="15" max="17" width="14.140625" customWidth="1"/>
    <col min="18" max="18" width="16" customWidth="1"/>
    <col min="19" max="19" width="14.28515625" customWidth="1"/>
  </cols>
  <sheetData>
    <row r="1" spans="1:18" ht="18.75" customHeight="1">
      <c r="A1" s="367" t="s">
        <v>715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90"/>
      <c r="O1" s="190"/>
      <c r="P1" s="237"/>
      <c r="Q1" s="237"/>
    </row>
    <row r="2" spans="1:18" ht="18.75" customHeight="1">
      <c r="A2" s="368" t="s">
        <v>98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91"/>
      <c r="O2" s="191"/>
      <c r="P2" s="238"/>
      <c r="Q2" s="238"/>
    </row>
    <row r="3" spans="1:18" ht="18.75" customHeight="1">
      <c r="A3" s="368" t="s">
        <v>99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191"/>
      <c r="O3" s="191"/>
      <c r="P3" s="238"/>
      <c r="Q3" s="238"/>
    </row>
    <row r="4" spans="1:18" ht="18.75" customHeight="1">
      <c r="A4" s="368" t="s">
        <v>100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191"/>
      <c r="O4" s="191"/>
      <c r="P4" s="238"/>
      <c r="Q4" s="238"/>
    </row>
    <row r="5" spans="1:18" ht="18.75" customHeight="1">
      <c r="A5" s="368" t="s">
        <v>603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191"/>
      <c r="O5" s="191"/>
      <c r="P5" s="238"/>
      <c r="Q5" s="238"/>
    </row>
    <row r="6" spans="1:18" ht="18.75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192"/>
      <c r="O6" s="192"/>
      <c r="P6" s="239"/>
      <c r="Q6" s="239"/>
    </row>
    <row r="7" spans="1:18" ht="43.5" customHeight="1">
      <c r="A7" s="364" t="s">
        <v>716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189"/>
      <c r="O7" s="189"/>
      <c r="P7" s="236"/>
      <c r="Q7" s="236"/>
    </row>
    <row r="8" spans="1:18" ht="15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8" ht="15.7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 t="s">
        <v>717</v>
      </c>
      <c r="N9" s="153"/>
      <c r="O9" s="153"/>
      <c r="P9" s="153"/>
      <c r="Q9" s="153"/>
    </row>
    <row r="10" spans="1:18" ht="47.25">
      <c r="A10" s="154" t="s">
        <v>718</v>
      </c>
      <c r="B10" s="140" t="s">
        <v>719</v>
      </c>
      <c r="C10" s="140">
        <v>2018</v>
      </c>
      <c r="D10" s="140" t="s">
        <v>773</v>
      </c>
      <c r="E10" s="140" t="s">
        <v>821</v>
      </c>
      <c r="F10" s="243" t="s">
        <v>773</v>
      </c>
      <c r="G10" s="243" t="s">
        <v>818</v>
      </c>
      <c r="H10" s="140">
        <v>2019</v>
      </c>
      <c r="I10" s="140" t="s">
        <v>712</v>
      </c>
      <c r="J10" s="140" t="s">
        <v>822</v>
      </c>
      <c r="K10" s="243" t="s">
        <v>773</v>
      </c>
      <c r="L10" s="243" t="s">
        <v>825</v>
      </c>
      <c r="M10" s="140">
        <v>2020</v>
      </c>
      <c r="N10" s="140" t="s">
        <v>712</v>
      </c>
      <c r="O10" s="140" t="s">
        <v>824</v>
      </c>
      <c r="P10" s="249" t="s">
        <v>773</v>
      </c>
      <c r="Q10" s="243" t="s">
        <v>826</v>
      </c>
      <c r="R10" s="250" t="s">
        <v>827</v>
      </c>
    </row>
    <row r="11" spans="1:18" ht="15.75">
      <c r="A11" s="155">
        <v>1</v>
      </c>
      <c r="B11" s="156">
        <v>2</v>
      </c>
      <c r="C11" s="156">
        <v>3</v>
      </c>
      <c r="D11" s="156"/>
      <c r="E11" s="156"/>
      <c r="F11" s="156"/>
      <c r="G11" s="246"/>
      <c r="H11" s="156">
        <v>4</v>
      </c>
      <c r="I11" s="156"/>
      <c r="J11" s="156"/>
      <c r="K11" s="156"/>
      <c r="L11" s="156"/>
      <c r="M11" s="156">
        <v>5</v>
      </c>
      <c r="N11" s="156"/>
      <c r="O11" s="156"/>
      <c r="P11" s="244"/>
      <c r="Q11" s="246"/>
    </row>
    <row r="12" spans="1:18" ht="47.25">
      <c r="A12" s="157" t="s">
        <v>720</v>
      </c>
      <c r="B12" s="158" t="s">
        <v>721</v>
      </c>
      <c r="C12" s="159">
        <f>C13+C20+C25+C33</f>
        <v>12633797.59</v>
      </c>
      <c r="D12" s="159">
        <f>D13+D20+D25+D33</f>
        <v>10121806.4</v>
      </c>
      <c r="E12" s="159">
        <f>E13+E20+E25+E33</f>
        <v>22755603.990000002</v>
      </c>
      <c r="F12" s="159">
        <f>F13+F20+F25+F33</f>
        <v>21000000</v>
      </c>
      <c r="G12" s="247">
        <f>E12+F12</f>
        <v>43755603.990000002</v>
      </c>
      <c r="H12" s="160">
        <f>H13+H20+H25+H33</f>
        <v>3403800</v>
      </c>
      <c r="I12" s="159">
        <f>I13+I20+I25+I33</f>
        <v>560</v>
      </c>
      <c r="J12" s="160">
        <f>H12+I12</f>
        <v>3404360</v>
      </c>
      <c r="K12" s="159">
        <f>K13+K20+K25+K33</f>
        <v>0</v>
      </c>
      <c r="L12" s="248">
        <f>J12+K12</f>
        <v>3404360</v>
      </c>
      <c r="M12" s="160">
        <f>M13+M20+M25+M33</f>
        <v>5499400</v>
      </c>
      <c r="N12" s="159">
        <f>N13+N20+N25+N33</f>
        <v>0</v>
      </c>
      <c r="O12" s="160">
        <f>M12+N12</f>
        <v>5499400</v>
      </c>
      <c r="P12" s="160">
        <f>P13+P20+P25+P33</f>
        <v>0</v>
      </c>
      <c r="Q12" s="248">
        <f>O12+P12</f>
        <v>5499400</v>
      </c>
      <c r="R12">
        <v>12633797.59</v>
      </c>
    </row>
    <row r="13" spans="1:18" ht="31.5">
      <c r="A13" s="141" t="s">
        <v>695</v>
      </c>
      <c r="B13" s="158" t="s">
        <v>722</v>
      </c>
      <c r="C13" s="160">
        <f>C14+C18</f>
        <v>11000000</v>
      </c>
      <c r="D13" s="160">
        <f>D14+D18</f>
        <v>6612900</v>
      </c>
      <c r="E13" s="159">
        <f t="shared" ref="E13:E39" si="0">C13+D13</f>
        <v>17612900</v>
      </c>
      <c r="F13" s="159">
        <f>F14+F18</f>
        <v>-10112900</v>
      </c>
      <c r="G13" s="247">
        <f t="shared" ref="G13:G39" si="1">E13+F13</f>
        <v>7500000</v>
      </c>
      <c r="H13" s="160">
        <f>H14+H18</f>
        <v>6000000</v>
      </c>
      <c r="I13" s="160">
        <f>I14+I18</f>
        <v>-2204300</v>
      </c>
      <c r="J13" s="160">
        <f t="shared" ref="J13:J39" si="2">H13+I13</f>
        <v>3795700</v>
      </c>
      <c r="K13" s="160">
        <f>K14+K18</f>
        <v>3404300</v>
      </c>
      <c r="L13" s="248">
        <f t="shared" ref="L13:L39" si="3">J13+K13</f>
        <v>7200000</v>
      </c>
      <c r="M13" s="160">
        <f>M14+M18</f>
        <v>2000000</v>
      </c>
      <c r="N13" s="160">
        <f>N14+N18</f>
        <v>-2204300</v>
      </c>
      <c r="O13" s="160">
        <f t="shared" ref="O13:O39" si="4">M13+N13</f>
        <v>-204300</v>
      </c>
      <c r="P13" s="245">
        <f>P14+P18</f>
        <v>3404300</v>
      </c>
      <c r="Q13" s="248">
        <f t="shared" ref="Q13:Q39" si="5">O13+P13</f>
        <v>3200000</v>
      </c>
      <c r="R13">
        <v>570000</v>
      </c>
    </row>
    <row r="14" spans="1:18" ht="47.25">
      <c r="A14" s="161" t="s">
        <v>723</v>
      </c>
      <c r="B14" s="140" t="s">
        <v>724</v>
      </c>
      <c r="C14" s="162">
        <v>15000000</v>
      </c>
      <c r="D14" s="162">
        <f>D15+D16</f>
        <v>6612900</v>
      </c>
      <c r="E14" s="159">
        <f t="shared" si="0"/>
        <v>21612900</v>
      </c>
      <c r="F14" s="159">
        <f>F16</f>
        <v>-10112900</v>
      </c>
      <c r="G14" s="247">
        <f t="shared" si="1"/>
        <v>11500000</v>
      </c>
      <c r="H14" s="162">
        <v>15000000</v>
      </c>
      <c r="I14" s="162"/>
      <c r="J14" s="160">
        <f t="shared" si="2"/>
        <v>15000000</v>
      </c>
      <c r="K14" s="160"/>
      <c r="L14" s="248">
        <f t="shared" si="3"/>
        <v>15000000</v>
      </c>
      <c r="M14" s="162">
        <v>16000000</v>
      </c>
      <c r="N14" s="162"/>
      <c r="O14" s="160">
        <f t="shared" si="4"/>
        <v>16000000</v>
      </c>
      <c r="P14" s="245"/>
      <c r="Q14" s="248">
        <f t="shared" si="5"/>
        <v>16000000</v>
      </c>
      <c r="R14">
        <f>R12+R13</f>
        <v>13203797.59</v>
      </c>
    </row>
    <row r="15" spans="1:18" ht="31.5">
      <c r="A15" s="170" t="s">
        <v>757</v>
      </c>
      <c r="B15" s="171"/>
      <c r="C15" s="172"/>
      <c r="D15" s="172">
        <v>-3500000</v>
      </c>
      <c r="E15" s="173">
        <f t="shared" si="0"/>
        <v>-3500000</v>
      </c>
      <c r="F15" s="173"/>
      <c r="G15" s="247"/>
      <c r="H15" s="162"/>
      <c r="I15" s="162"/>
      <c r="J15" s="160">
        <f t="shared" si="2"/>
        <v>0</v>
      </c>
      <c r="K15" s="160"/>
      <c r="L15" s="248">
        <f t="shared" si="3"/>
        <v>0</v>
      </c>
      <c r="M15" s="162"/>
      <c r="N15" s="162"/>
      <c r="O15" s="160">
        <f t="shared" si="4"/>
        <v>0</v>
      </c>
      <c r="P15" s="245"/>
      <c r="Q15" s="248">
        <f t="shared" si="5"/>
        <v>0</v>
      </c>
    </row>
    <row r="16" spans="1:18" ht="31.5">
      <c r="A16" s="170" t="s">
        <v>758</v>
      </c>
      <c r="B16" s="171"/>
      <c r="C16" s="172"/>
      <c r="D16" s="172">
        <v>10112900</v>
      </c>
      <c r="E16" s="173">
        <f t="shared" si="0"/>
        <v>10112900</v>
      </c>
      <c r="F16" s="173">
        <v>-10112900</v>
      </c>
      <c r="G16" s="247">
        <f t="shared" si="1"/>
        <v>0</v>
      </c>
      <c r="H16" s="162"/>
      <c r="I16" s="172"/>
      <c r="J16" s="160">
        <f t="shared" si="2"/>
        <v>0</v>
      </c>
      <c r="K16" s="160"/>
      <c r="L16" s="248">
        <f t="shared" si="3"/>
        <v>0</v>
      </c>
      <c r="M16" s="162"/>
      <c r="N16" s="162"/>
      <c r="O16" s="160">
        <f t="shared" si="4"/>
        <v>0</v>
      </c>
      <c r="P16" s="245"/>
      <c r="Q16" s="248">
        <f t="shared" si="5"/>
        <v>0</v>
      </c>
    </row>
    <row r="17" spans="1:19" ht="63">
      <c r="A17" s="161" t="s">
        <v>725</v>
      </c>
      <c r="B17" s="140" t="s">
        <v>726</v>
      </c>
      <c r="C17" s="162">
        <v>15000000</v>
      </c>
      <c r="D17" s="162">
        <v>6612900</v>
      </c>
      <c r="E17" s="159">
        <f t="shared" si="0"/>
        <v>21612900</v>
      </c>
      <c r="F17" s="159">
        <v>-10112900</v>
      </c>
      <c r="G17" s="247">
        <f t="shared" si="1"/>
        <v>11500000</v>
      </c>
      <c r="H17" s="162">
        <v>15000000</v>
      </c>
      <c r="I17" s="162"/>
      <c r="J17" s="160">
        <f t="shared" si="2"/>
        <v>15000000</v>
      </c>
      <c r="K17" s="160"/>
      <c r="L17" s="248">
        <f t="shared" si="3"/>
        <v>15000000</v>
      </c>
      <c r="M17" s="162">
        <v>16000000</v>
      </c>
      <c r="N17" s="162"/>
      <c r="O17" s="160">
        <f t="shared" si="4"/>
        <v>16000000</v>
      </c>
      <c r="P17" s="245"/>
      <c r="Q17" s="248">
        <f t="shared" si="5"/>
        <v>16000000</v>
      </c>
    </row>
    <row r="18" spans="1:19" ht="63">
      <c r="A18" s="161" t="s">
        <v>727</v>
      </c>
      <c r="B18" s="140" t="s">
        <v>728</v>
      </c>
      <c r="C18" s="163">
        <v>-4000000</v>
      </c>
      <c r="D18" s="163"/>
      <c r="E18" s="159">
        <f t="shared" si="0"/>
        <v>-4000000</v>
      </c>
      <c r="F18" s="159"/>
      <c r="G18" s="247">
        <f t="shared" si="1"/>
        <v>-4000000</v>
      </c>
      <c r="H18" s="163">
        <v>-9000000</v>
      </c>
      <c r="I18" s="163">
        <f>I19</f>
        <v>-2204300</v>
      </c>
      <c r="J18" s="160">
        <f t="shared" si="2"/>
        <v>-11204300</v>
      </c>
      <c r="K18" s="160">
        <f>K19</f>
        <v>3404300</v>
      </c>
      <c r="L18" s="248">
        <f t="shared" si="3"/>
        <v>-7800000</v>
      </c>
      <c r="M18" s="163">
        <v>-14000000</v>
      </c>
      <c r="N18" s="163">
        <f>N19</f>
        <v>-2204300</v>
      </c>
      <c r="O18" s="160">
        <f t="shared" si="4"/>
        <v>-16204300</v>
      </c>
      <c r="P18" s="245">
        <f>P19</f>
        <v>3404300</v>
      </c>
      <c r="Q18" s="248">
        <f t="shared" si="5"/>
        <v>-12800000</v>
      </c>
    </row>
    <row r="19" spans="1:19" ht="63">
      <c r="A19" s="139" t="s">
        <v>729</v>
      </c>
      <c r="B19" s="140" t="s">
        <v>730</v>
      </c>
      <c r="C19" s="163">
        <v>-4000000</v>
      </c>
      <c r="D19" s="163"/>
      <c r="E19" s="159">
        <f t="shared" si="0"/>
        <v>-4000000</v>
      </c>
      <c r="F19" s="159"/>
      <c r="G19" s="247">
        <f t="shared" si="1"/>
        <v>-4000000</v>
      </c>
      <c r="H19" s="163">
        <v>-9000000</v>
      </c>
      <c r="I19" s="163">
        <v>-2204300</v>
      </c>
      <c r="J19" s="160">
        <f t="shared" si="2"/>
        <v>-11204300</v>
      </c>
      <c r="K19" s="160">
        <v>3404300</v>
      </c>
      <c r="L19" s="248">
        <f t="shared" si="3"/>
        <v>-7800000</v>
      </c>
      <c r="M19" s="163">
        <v>-14000000</v>
      </c>
      <c r="N19" s="163">
        <v>-2204300</v>
      </c>
      <c r="O19" s="160">
        <f t="shared" si="4"/>
        <v>-16204300</v>
      </c>
      <c r="P19" s="245">
        <v>3404300</v>
      </c>
      <c r="Q19" s="248">
        <f t="shared" si="5"/>
        <v>-12800000</v>
      </c>
      <c r="R19" s="132">
        <v>-1100000</v>
      </c>
      <c r="S19" t="s">
        <v>828</v>
      </c>
    </row>
    <row r="20" spans="1:19" ht="47.25">
      <c r="A20" s="157" t="s">
        <v>731</v>
      </c>
      <c r="B20" s="158" t="s">
        <v>732</v>
      </c>
      <c r="C20" s="160">
        <f>C23</f>
        <v>-11758000</v>
      </c>
      <c r="D20" s="160">
        <f>D21</f>
        <v>3500000</v>
      </c>
      <c r="E20" s="159">
        <f t="shared" si="0"/>
        <v>-8258000</v>
      </c>
      <c r="F20" s="159">
        <f>F21</f>
        <v>32312000</v>
      </c>
      <c r="G20" s="247">
        <f t="shared" si="1"/>
        <v>24054000</v>
      </c>
      <c r="H20" s="160">
        <f>H23</f>
        <v>-11602200</v>
      </c>
      <c r="I20" s="160"/>
      <c r="J20" s="160">
        <f t="shared" si="2"/>
        <v>-11602200</v>
      </c>
      <c r="K20" s="160"/>
      <c r="L20" s="248">
        <f t="shared" si="3"/>
        <v>-11602200</v>
      </c>
      <c r="M20" s="160">
        <f>M23</f>
        <v>-10466600</v>
      </c>
      <c r="N20" s="160">
        <v>-1400000</v>
      </c>
      <c r="O20" s="160">
        <f t="shared" si="4"/>
        <v>-11866600</v>
      </c>
      <c r="P20" s="245">
        <f>P21+P23</f>
        <v>-12924800</v>
      </c>
      <c r="Q20" s="248">
        <f t="shared" si="5"/>
        <v>-24791400</v>
      </c>
    </row>
    <row r="21" spans="1:19" ht="63">
      <c r="A21" s="164" t="s">
        <v>753</v>
      </c>
      <c r="B21" s="140" t="s">
        <v>755</v>
      </c>
      <c r="C21" s="160"/>
      <c r="D21" s="160">
        <v>3500000</v>
      </c>
      <c r="E21" s="159">
        <f t="shared" si="0"/>
        <v>3500000</v>
      </c>
      <c r="F21" s="159">
        <v>32312000</v>
      </c>
      <c r="G21" s="247">
        <f t="shared" si="1"/>
        <v>35812000</v>
      </c>
      <c r="H21" s="160"/>
      <c r="I21" s="160"/>
      <c r="J21" s="160">
        <f t="shared" si="2"/>
        <v>0</v>
      </c>
      <c r="K21" s="160"/>
      <c r="L21" s="248">
        <f t="shared" si="3"/>
        <v>0</v>
      </c>
      <c r="M21" s="160"/>
      <c r="N21" s="160"/>
      <c r="O21" s="160">
        <f t="shared" si="4"/>
        <v>0</v>
      </c>
      <c r="P21" s="245"/>
      <c r="Q21" s="248">
        <f t="shared" si="5"/>
        <v>0</v>
      </c>
    </row>
    <row r="22" spans="1:19" ht="78.75">
      <c r="A22" s="164" t="s">
        <v>754</v>
      </c>
      <c r="B22" s="140" t="s">
        <v>756</v>
      </c>
      <c r="C22" s="160"/>
      <c r="D22" s="160">
        <v>3500000</v>
      </c>
      <c r="E22" s="159">
        <f t="shared" si="0"/>
        <v>3500000</v>
      </c>
      <c r="F22" s="159">
        <v>32312000</v>
      </c>
      <c r="G22" s="247">
        <f t="shared" si="1"/>
        <v>35812000</v>
      </c>
      <c r="H22" s="160"/>
      <c r="I22" s="160"/>
      <c r="J22" s="160">
        <f t="shared" si="2"/>
        <v>0</v>
      </c>
      <c r="K22" s="160"/>
      <c r="L22" s="248">
        <f t="shared" si="3"/>
        <v>0</v>
      </c>
      <c r="M22" s="160"/>
      <c r="N22" s="160"/>
      <c r="O22" s="160">
        <f t="shared" si="4"/>
        <v>0</v>
      </c>
      <c r="P22" s="245"/>
      <c r="Q22" s="248">
        <f t="shared" si="5"/>
        <v>0</v>
      </c>
    </row>
    <row r="23" spans="1:19" ht="78.75">
      <c r="A23" s="157" t="s">
        <v>733</v>
      </c>
      <c r="B23" s="158" t="s">
        <v>734</v>
      </c>
      <c r="C23" s="160">
        <f>C24</f>
        <v>-11758000</v>
      </c>
      <c r="D23" s="160"/>
      <c r="E23" s="159">
        <f t="shared" si="0"/>
        <v>-11758000</v>
      </c>
      <c r="F23" s="159"/>
      <c r="G23" s="247">
        <f t="shared" si="1"/>
        <v>-11758000</v>
      </c>
      <c r="H23" s="160">
        <f>H24</f>
        <v>-11602200</v>
      </c>
      <c r="I23" s="160"/>
      <c r="J23" s="160">
        <f t="shared" si="2"/>
        <v>-11602200</v>
      </c>
      <c r="K23" s="160"/>
      <c r="L23" s="248">
        <f t="shared" si="3"/>
        <v>-11602200</v>
      </c>
      <c r="M23" s="160">
        <v>-10466600</v>
      </c>
      <c r="N23" s="160">
        <v>-1400000</v>
      </c>
      <c r="O23" s="160">
        <f t="shared" si="4"/>
        <v>-11866600</v>
      </c>
      <c r="P23" s="245">
        <f>P24</f>
        <v>-12924800</v>
      </c>
      <c r="Q23" s="248">
        <f t="shared" si="5"/>
        <v>-24791400</v>
      </c>
    </row>
    <row r="24" spans="1:19" ht="78.75">
      <c r="A24" s="164" t="s">
        <v>735</v>
      </c>
      <c r="B24" s="140" t="s">
        <v>736</v>
      </c>
      <c r="C24" s="165">
        <v>-11758000</v>
      </c>
      <c r="D24" s="165"/>
      <c r="E24" s="159">
        <f t="shared" si="0"/>
        <v>-11758000</v>
      </c>
      <c r="F24" s="159"/>
      <c r="G24" s="247">
        <f t="shared" si="1"/>
        <v>-11758000</v>
      </c>
      <c r="H24" s="165">
        <v>-11602200</v>
      </c>
      <c r="I24" s="165"/>
      <c r="J24" s="160">
        <f t="shared" si="2"/>
        <v>-11602200</v>
      </c>
      <c r="K24" s="160"/>
      <c r="L24" s="248">
        <f t="shared" si="3"/>
        <v>-11602200</v>
      </c>
      <c r="M24" s="165">
        <v>-10466600</v>
      </c>
      <c r="N24" s="165">
        <v>-1400000</v>
      </c>
      <c r="O24" s="160">
        <f t="shared" si="4"/>
        <v>-11866600</v>
      </c>
      <c r="P24" s="245">
        <v>-12924800</v>
      </c>
      <c r="Q24" s="248">
        <f t="shared" si="5"/>
        <v>-24791400</v>
      </c>
      <c r="R24">
        <v>-19387200</v>
      </c>
      <c r="S24" t="s">
        <v>830</v>
      </c>
    </row>
    <row r="25" spans="1:19" ht="31.5">
      <c r="A25" s="166" t="s">
        <v>737</v>
      </c>
      <c r="B25" s="158" t="s">
        <v>738</v>
      </c>
      <c r="C25" s="159">
        <v>13203797.59</v>
      </c>
      <c r="D25" s="159">
        <f>D26+D27</f>
        <v>8906.4000000003725</v>
      </c>
      <c r="E25" s="159">
        <f t="shared" si="0"/>
        <v>13212703.99</v>
      </c>
      <c r="F25" s="159">
        <f>F26+F27</f>
        <v>900</v>
      </c>
      <c r="G25" s="247">
        <f t="shared" si="1"/>
        <v>13213603.99</v>
      </c>
      <c r="H25" s="160">
        <v>8574000</v>
      </c>
      <c r="I25" s="160">
        <f>I26+I27</f>
        <v>2204860</v>
      </c>
      <c r="J25" s="160">
        <f t="shared" si="2"/>
        <v>10778860</v>
      </c>
      <c r="K25" s="160">
        <f>K26+K27</f>
        <v>-3404300</v>
      </c>
      <c r="L25" s="248">
        <f t="shared" si="3"/>
        <v>7374560</v>
      </c>
      <c r="M25" s="160">
        <v>13966000</v>
      </c>
      <c r="N25" s="160">
        <f>N26+N27</f>
        <v>3604300</v>
      </c>
      <c r="O25" s="160">
        <f t="shared" si="4"/>
        <v>17570300</v>
      </c>
      <c r="P25" s="245">
        <f>P26+P27</f>
        <v>9040500</v>
      </c>
      <c r="Q25" s="248">
        <f t="shared" si="5"/>
        <v>26610800</v>
      </c>
    </row>
    <row r="26" spans="1:19" ht="31.5">
      <c r="A26" s="166" t="s">
        <v>823</v>
      </c>
      <c r="B26" s="158"/>
      <c r="C26" s="159"/>
      <c r="D26" s="160">
        <v>-10103993.6</v>
      </c>
      <c r="E26" s="159">
        <f t="shared" si="0"/>
        <v>-10103993.6</v>
      </c>
      <c r="F26" s="159">
        <f>-(F14+F21-101466.67)</f>
        <v>-22097633.329999998</v>
      </c>
      <c r="G26" s="247">
        <f t="shared" si="1"/>
        <v>-32201626.93</v>
      </c>
      <c r="H26" s="160"/>
      <c r="I26" s="160">
        <v>-13770000</v>
      </c>
      <c r="J26" s="160">
        <f t="shared" si="2"/>
        <v>-13770000</v>
      </c>
      <c r="K26" s="160"/>
      <c r="L26" s="248">
        <f t="shared" si="3"/>
        <v>-13770000</v>
      </c>
      <c r="M26" s="160"/>
      <c r="N26" s="160"/>
      <c r="O26" s="160">
        <f t="shared" si="4"/>
        <v>0</v>
      </c>
      <c r="P26" s="160">
        <v>-480000</v>
      </c>
      <c r="Q26" s="248">
        <f t="shared" si="5"/>
        <v>-480000</v>
      </c>
    </row>
    <row r="27" spans="1:19" ht="37.5" customHeight="1">
      <c r="A27" s="166" t="s">
        <v>774</v>
      </c>
      <c r="B27" s="158"/>
      <c r="C27" s="159"/>
      <c r="D27" s="160">
        <v>10112900</v>
      </c>
      <c r="E27" s="159">
        <f t="shared" si="0"/>
        <v>10112900</v>
      </c>
      <c r="F27" s="159">
        <f>F28</f>
        <v>22098533.329999998</v>
      </c>
      <c r="G27" s="247">
        <f t="shared" si="1"/>
        <v>32211433.329999998</v>
      </c>
      <c r="H27" s="160"/>
      <c r="I27" s="160">
        <f>I29+I30</f>
        <v>15974860</v>
      </c>
      <c r="J27" s="160">
        <f t="shared" si="2"/>
        <v>15974860</v>
      </c>
      <c r="K27" s="160">
        <v>-3404300</v>
      </c>
      <c r="L27" s="248">
        <f t="shared" si="3"/>
        <v>12570560</v>
      </c>
      <c r="M27" s="160"/>
      <c r="N27" s="160">
        <f>N29+N30</f>
        <v>3604300</v>
      </c>
      <c r="O27" s="160">
        <f t="shared" si="4"/>
        <v>3604300</v>
      </c>
      <c r="P27" s="245">
        <f>P30+P32</f>
        <v>9520500</v>
      </c>
      <c r="Q27" s="248">
        <f t="shared" si="5"/>
        <v>13124800</v>
      </c>
    </row>
    <row r="28" spans="1:19" ht="37.5" customHeight="1">
      <c r="A28" s="166" t="s">
        <v>820</v>
      </c>
      <c r="B28" s="158"/>
      <c r="C28" s="159"/>
      <c r="D28" s="160"/>
      <c r="E28" s="159"/>
      <c r="F28" s="159">
        <f>21000000-101466.67+1200000</f>
        <v>22098533.329999998</v>
      </c>
      <c r="G28" s="247"/>
      <c r="H28" s="160"/>
      <c r="I28" s="160"/>
      <c r="J28" s="160"/>
      <c r="K28" s="160"/>
      <c r="L28" s="248">
        <f t="shared" si="3"/>
        <v>0</v>
      </c>
      <c r="M28" s="160"/>
      <c r="N28" s="160"/>
      <c r="O28" s="160"/>
      <c r="P28" s="245"/>
      <c r="Q28" s="248">
        <f t="shared" si="5"/>
        <v>0</v>
      </c>
    </row>
    <row r="29" spans="1:19" ht="21" customHeight="1">
      <c r="A29" s="193" t="s">
        <v>775</v>
      </c>
      <c r="B29" s="158"/>
      <c r="C29" s="159"/>
      <c r="D29" s="160"/>
      <c r="E29" s="159"/>
      <c r="F29" s="159"/>
      <c r="G29" s="247">
        <f t="shared" si="1"/>
        <v>0</v>
      </c>
      <c r="H29" s="160"/>
      <c r="I29" s="160">
        <v>13770560</v>
      </c>
      <c r="J29" s="160"/>
      <c r="K29" s="160"/>
      <c r="L29" s="248">
        <f t="shared" si="3"/>
        <v>0</v>
      </c>
      <c r="M29" s="160"/>
      <c r="N29" s="160"/>
      <c r="O29" s="160">
        <f t="shared" si="4"/>
        <v>0</v>
      </c>
      <c r="P29" s="245"/>
      <c r="Q29" s="248">
        <f t="shared" si="5"/>
        <v>0</v>
      </c>
    </row>
    <row r="30" spans="1:19" ht="19.5" customHeight="1">
      <c r="A30" s="193" t="s">
        <v>776</v>
      </c>
      <c r="B30" s="158"/>
      <c r="C30" s="159"/>
      <c r="D30" s="160"/>
      <c r="E30" s="159"/>
      <c r="F30" s="159"/>
      <c r="G30" s="247">
        <f t="shared" si="1"/>
        <v>0</v>
      </c>
      <c r="H30" s="160"/>
      <c r="I30" s="160">
        <v>2204300</v>
      </c>
      <c r="J30" s="160"/>
      <c r="K30" s="160"/>
      <c r="L30" s="248">
        <f t="shared" si="3"/>
        <v>0</v>
      </c>
      <c r="M30" s="160"/>
      <c r="N30" s="160">
        <v>3604300</v>
      </c>
      <c r="O30" s="160">
        <f t="shared" si="4"/>
        <v>3604300</v>
      </c>
      <c r="P30" s="245">
        <v>-3404300</v>
      </c>
      <c r="Q30" s="248">
        <f t="shared" si="5"/>
        <v>200000</v>
      </c>
    </row>
    <row r="31" spans="1:19" ht="19.5" customHeight="1">
      <c r="A31" s="193" t="s">
        <v>819</v>
      </c>
      <c r="B31" s="158"/>
      <c r="C31" s="159"/>
      <c r="D31" s="160"/>
      <c r="E31" s="159"/>
      <c r="F31" s="159">
        <v>1200000</v>
      </c>
      <c r="G31" s="247"/>
      <c r="H31" s="160"/>
      <c r="I31" s="160"/>
      <c r="J31" s="160"/>
      <c r="K31" s="160"/>
      <c r="L31" s="248">
        <f t="shared" si="3"/>
        <v>0</v>
      </c>
      <c r="M31" s="160"/>
      <c r="N31" s="160"/>
      <c r="O31" s="160"/>
      <c r="P31" s="245"/>
      <c r="Q31" s="248">
        <f t="shared" si="5"/>
        <v>0</v>
      </c>
    </row>
    <row r="32" spans="1:19" ht="19.5" customHeight="1">
      <c r="A32" s="193" t="s">
        <v>829</v>
      </c>
      <c r="B32" s="158"/>
      <c r="C32" s="159"/>
      <c r="D32" s="160"/>
      <c r="E32" s="159"/>
      <c r="F32" s="159"/>
      <c r="G32" s="247"/>
      <c r="H32" s="160"/>
      <c r="I32" s="160"/>
      <c r="J32" s="160"/>
      <c r="K32" s="160"/>
      <c r="L32" s="248"/>
      <c r="M32" s="160"/>
      <c r="N32" s="160"/>
      <c r="O32" s="160"/>
      <c r="P32" s="245">
        <v>12924800</v>
      </c>
      <c r="Q32" s="248">
        <f t="shared" si="5"/>
        <v>12924800</v>
      </c>
      <c r="R32">
        <v>19387200</v>
      </c>
      <c r="S32" t="s">
        <v>830</v>
      </c>
    </row>
    <row r="33" spans="1:17" ht="47.25">
      <c r="A33" s="167" t="s">
        <v>739</v>
      </c>
      <c r="B33" s="158" t="s">
        <v>740</v>
      </c>
      <c r="C33" s="160">
        <f>C34+C37</f>
        <v>188000</v>
      </c>
      <c r="D33" s="160"/>
      <c r="E33" s="159">
        <f t="shared" si="0"/>
        <v>188000</v>
      </c>
      <c r="F33" s="159">
        <v>-1200000</v>
      </c>
      <c r="G33" s="247">
        <f t="shared" si="1"/>
        <v>-1012000</v>
      </c>
      <c r="H33" s="160">
        <f>H34+H37</f>
        <v>432000</v>
      </c>
      <c r="I33" s="160"/>
      <c r="J33" s="160">
        <f t="shared" si="2"/>
        <v>432000</v>
      </c>
      <c r="K33" s="160"/>
      <c r="L33" s="248">
        <f t="shared" si="3"/>
        <v>432000</v>
      </c>
      <c r="M33" s="160">
        <v>0</v>
      </c>
      <c r="N33" s="165"/>
      <c r="O33" s="160">
        <f t="shared" si="4"/>
        <v>0</v>
      </c>
      <c r="P33" s="165">
        <v>480000</v>
      </c>
      <c r="Q33" s="248">
        <f t="shared" si="5"/>
        <v>480000</v>
      </c>
    </row>
    <row r="34" spans="1:17" ht="47.25">
      <c r="A34" s="157" t="s">
        <v>741</v>
      </c>
      <c r="B34" s="158" t="s">
        <v>742</v>
      </c>
      <c r="C34" s="160">
        <v>288000</v>
      </c>
      <c r="D34" s="160"/>
      <c r="E34" s="159">
        <f t="shared" si="0"/>
        <v>288000</v>
      </c>
      <c r="F34" s="159"/>
      <c r="G34" s="247">
        <f t="shared" si="1"/>
        <v>288000</v>
      </c>
      <c r="H34" s="160">
        <v>432000</v>
      </c>
      <c r="I34" s="160"/>
      <c r="J34" s="160">
        <f t="shared" si="2"/>
        <v>432000</v>
      </c>
      <c r="K34" s="160"/>
      <c r="L34" s="248">
        <f t="shared" si="3"/>
        <v>432000</v>
      </c>
      <c r="M34" s="160">
        <v>0</v>
      </c>
      <c r="N34" s="165"/>
      <c r="O34" s="160">
        <f t="shared" si="4"/>
        <v>0</v>
      </c>
      <c r="P34" s="165">
        <v>480000</v>
      </c>
      <c r="Q34" s="248">
        <f t="shared" si="5"/>
        <v>480000</v>
      </c>
    </row>
    <row r="35" spans="1:17" ht="94.5">
      <c r="A35" s="164" t="s">
        <v>743</v>
      </c>
      <c r="B35" s="140" t="s">
        <v>744</v>
      </c>
      <c r="C35" s="165">
        <f>C36</f>
        <v>288000</v>
      </c>
      <c r="D35" s="165"/>
      <c r="E35" s="159">
        <f t="shared" si="0"/>
        <v>288000</v>
      </c>
      <c r="F35" s="159"/>
      <c r="G35" s="247">
        <f t="shared" si="1"/>
        <v>288000</v>
      </c>
      <c r="H35" s="165">
        <f>H36</f>
        <v>432000</v>
      </c>
      <c r="I35" s="165"/>
      <c r="J35" s="160">
        <f t="shared" si="2"/>
        <v>432000</v>
      </c>
      <c r="K35" s="160"/>
      <c r="L35" s="248">
        <f t="shared" si="3"/>
        <v>432000</v>
      </c>
      <c r="M35" s="165">
        <v>0</v>
      </c>
      <c r="N35" s="165"/>
      <c r="O35" s="160">
        <f t="shared" si="4"/>
        <v>0</v>
      </c>
      <c r="P35" s="165">
        <v>480000</v>
      </c>
      <c r="Q35" s="251">
        <f t="shared" si="5"/>
        <v>480000</v>
      </c>
    </row>
    <row r="36" spans="1:17" ht="94.5">
      <c r="A36" s="168" t="s">
        <v>745</v>
      </c>
      <c r="B36" s="140" t="s">
        <v>746</v>
      </c>
      <c r="C36" s="165">
        <v>288000</v>
      </c>
      <c r="D36" s="165"/>
      <c r="E36" s="159">
        <f t="shared" si="0"/>
        <v>288000</v>
      </c>
      <c r="F36" s="159"/>
      <c r="G36" s="247">
        <f t="shared" si="1"/>
        <v>288000</v>
      </c>
      <c r="H36" s="165">
        <v>432000</v>
      </c>
      <c r="I36" s="165"/>
      <c r="J36" s="160">
        <f t="shared" si="2"/>
        <v>432000</v>
      </c>
      <c r="K36" s="160"/>
      <c r="L36" s="248">
        <f t="shared" si="3"/>
        <v>432000</v>
      </c>
      <c r="M36" s="165">
        <v>0</v>
      </c>
      <c r="N36" s="165"/>
      <c r="O36" s="160">
        <f t="shared" si="4"/>
        <v>0</v>
      </c>
      <c r="P36" s="165">
        <v>480000</v>
      </c>
      <c r="Q36" s="251">
        <f t="shared" si="5"/>
        <v>480000</v>
      </c>
    </row>
    <row r="37" spans="1:17" ht="47.25">
      <c r="A37" s="167" t="s">
        <v>747</v>
      </c>
      <c r="B37" s="158" t="s">
        <v>748</v>
      </c>
      <c r="C37" s="160">
        <f>C38</f>
        <v>-100000</v>
      </c>
      <c r="D37" s="160"/>
      <c r="E37" s="159">
        <f t="shared" si="0"/>
        <v>-100000</v>
      </c>
      <c r="F37" s="159">
        <v>-1200000</v>
      </c>
      <c r="G37" s="247">
        <f t="shared" si="1"/>
        <v>-1300000</v>
      </c>
      <c r="H37" s="160">
        <v>0</v>
      </c>
      <c r="I37" s="160"/>
      <c r="J37" s="160">
        <f t="shared" si="2"/>
        <v>0</v>
      </c>
      <c r="K37" s="160"/>
      <c r="L37" s="248">
        <f t="shared" si="3"/>
        <v>0</v>
      </c>
      <c r="M37" s="160">
        <v>0</v>
      </c>
      <c r="N37" s="160"/>
      <c r="O37" s="160">
        <f t="shared" si="4"/>
        <v>0</v>
      </c>
      <c r="P37" s="245"/>
      <c r="Q37" s="248">
        <f t="shared" si="5"/>
        <v>0</v>
      </c>
    </row>
    <row r="38" spans="1:17" ht="78.75">
      <c r="A38" s="168" t="s">
        <v>749</v>
      </c>
      <c r="B38" s="140" t="s">
        <v>750</v>
      </c>
      <c r="C38" s="165">
        <v>-100000</v>
      </c>
      <c r="D38" s="165"/>
      <c r="E38" s="159">
        <f t="shared" si="0"/>
        <v>-100000</v>
      </c>
      <c r="F38" s="159">
        <v>-1200000</v>
      </c>
      <c r="G38" s="247">
        <f t="shared" si="1"/>
        <v>-1300000</v>
      </c>
      <c r="H38" s="165">
        <v>0</v>
      </c>
      <c r="I38" s="165"/>
      <c r="J38" s="160">
        <f t="shared" si="2"/>
        <v>0</v>
      </c>
      <c r="K38" s="160"/>
      <c r="L38" s="248">
        <f t="shared" si="3"/>
        <v>0</v>
      </c>
      <c r="M38" s="165">
        <v>0</v>
      </c>
      <c r="N38" s="165"/>
      <c r="O38" s="160">
        <f t="shared" si="4"/>
        <v>0</v>
      </c>
      <c r="P38" s="245"/>
      <c r="Q38" s="248">
        <f t="shared" si="5"/>
        <v>0</v>
      </c>
    </row>
    <row r="39" spans="1:17" ht="110.25">
      <c r="A39" s="168" t="s">
        <v>751</v>
      </c>
      <c r="B39" s="140" t="s">
        <v>752</v>
      </c>
      <c r="C39" s="165">
        <v>-100000</v>
      </c>
      <c r="D39" s="165"/>
      <c r="E39" s="159">
        <f t="shared" si="0"/>
        <v>-100000</v>
      </c>
      <c r="F39" s="159">
        <v>-1200000</v>
      </c>
      <c r="G39" s="247">
        <f t="shared" si="1"/>
        <v>-1300000</v>
      </c>
      <c r="H39" s="165">
        <v>0</v>
      </c>
      <c r="I39" s="165"/>
      <c r="J39" s="160">
        <f t="shared" si="2"/>
        <v>0</v>
      </c>
      <c r="K39" s="160"/>
      <c r="L39" s="248">
        <f t="shared" si="3"/>
        <v>0</v>
      </c>
      <c r="M39" s="165">
        <v>0</v>
      </c>
      <c r="N39" s="165"/>
      <c r="O39" s="160">
        <f t="shared" si="4"/>
        <v>0</v>
      </c>
      <c r="P39" s="245"/>
      <c r="Q39" s="248">
        <f t="shared" si="5"/>
        <v>0</v>
      </c>
    </row>
  </sheetData>
  <mergeCells count="7">
    <mergeCell ref="A7:M7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topLeftCell="D66" workbookViewId="0">
      <selection activeCell="Q69" sqref="Q69"/>
    </sheetView>
  </sheetViews>
  <sheetFormatPr defaultRowHeight="12.75"/>
  <cols>
    <col min="1" max="1" width="3.7109375" style="300" customWidth="1"/>
    <col min="2" max="2" width="9.140625" style="300"/>
    <col min="3" max="3" width="42.140625" style="300" customWidth="1"/>
    <col min="4" max="4" width="3.7109375" style="363" customWidth="1"/>
    <col min="5" max="5" width="19.85546875" style="300" customWidth="1"/>
    <col min="6" max="6" width="13.85546875" style="300" bestFit="1" customWidth="1"/>
    <col min="7" max="7" width="10.7109375" style="300" bestFit="1" customWidth="1"/>
    <col min="8" max="9" width="13.85546875" style="300" bestFit="1" customWidth="1"/>
    <col min="10" max="10" width="9.140625" style="300"/>
    <col min="11" max="12" width="13.85546875" style="300" bestFit="1" customWidth="1"/>
    <col min="13" max="13" width="9.140625" style="300"/>
    <col min="14" max="14" width="13.85546875" style="300" bestFit="1" customWidth="1"/>
    <col min="15" max="16384" width="9.140625" style="300"/>
  </cols>
  <sheetData>
    <row r="1" spans="1:14" ht="15.75">
      <c r="A1" s="373" t="s">
        <v>858</v>
      </c>
      <c r="B1" s="373"/>
      <c r="C1" s="373"/>
      <c r="D1" s="373"/>
      <c r="E1" s="373"/>
      <c r="F1" s="299"/>
      <c r="G1" s="299"/>
      <c r="H1" s="299"/>
      <c r="I1" s="299"/>
      <c r="J1" s="299"/>
      <c r="K1" s="299"/>
      <c r="L1" s="299"/>
      <c r="M1" s="299"/>
      <c r="N1" s="299"/>
    </row>
    <row r="2" spans="1:14">
      <c r="A2" s="301"/>
      <c r="B2" s="302"/>
      <c r="C2" s="303"/>
      <c r="D2" s="304"/>
      <c r="E2" s="301"/>
      <c r="F2" s="301"/>
      <c r="G2" s="301"/>
      <c r="H2" s="301"/>
    </row>
    <row r="3" spans="1:14">
      <c r="A3" s="374" t="s">
        <v>859</v>
      </c>
      <c r="B3" s="376" t="s">
        <v>860</v>
      </c>
      <c r="C3" s="378" t="s">
        <v>0</v>
      </c>
      <c r="D3" s="376" t="s">
        <v>861</v>
      </c>
      <c r="E3" s="374" t="s">
        <v>862</v>
      </c>
      <c r="F3" s="370" t="s">
        <v>778</v>
      </c>
      <c r="G3" s="371"/>
      <c r="H3" s="372"/>
      <c r="I3" s="370" t="s">
        <v>779</v>
      </c>
      <c r="J3" s="371"/>
      <c r="K3" s="372"/>
      <c r="L3" s="370" t="s">
        <v>1</v>
      </c>
      <c r="M3" s="371"/>
      <c r="N3" s="372"/>
    </row>
    <row r="4" spans="1:14" ht="25.5">
      <c r="A4" s="375"/>
      <c r="B4" s="377"/>
      <c r="C4" s="379"/>
      <c r="D4" s="377"/>
      <c r="E4" s="375"/>
      <c r="F4" s="305" t="s">
        <v>863</v>
      </c>
      <c r="G4" s="305" t="s">
        <v>2</v>
      </c>
      <c r="H4" s="305" t="s">
        <v>864</v>
      </c>
      <c r="I4" s="305" t="s">
        <v>863</v>
      </c>
      <c r="J4" s="305" t="s">
        <v>2</v>
      </c>
      <c r="K4" s="305" t="s">
        <v>864</v>
      </c>
      <c r="L4" s="305" t="s">
        <v>863</v>
      </c>
      <c r="M4" s="305" t="s">
        <v>2</v>
      </c>
      <c r="N4" s="305" t="s">
        <v>864</v>
      </c>
    </row>
    <row r="5" spans="1:14" s="310" customFormat="1" ht="25.5">
      <c r="A5" s="306"/>
      <c r="B5" s="307"/>
      <c r="C5" s="308" t="s">
        <v>865</v>
      </c>
      <c r="D5" s="307"/>
      <c r="E5" s="306" t="s">
        <v>866</v>
      </c>
      <c r="F5" s="309">
        <f t="shared" ref="F5:N5" si="0">F6+F68</f>
        <v>396393285.38999999</v>
      </c>
      <c r="G5" s="309">
        <f>G6+G68</f>
        <v>-101466.67000000004</v>
      </c>
      <c r="H5" s="309">
        <f t="shared" si="0"/>
        <v>396289625.69</v>
      </c>
      <c r="I5" s="309">
        <f>I6+I68</f>
        <v>362608700</v>
      </c>
      <c r="J5" s="309">
        <f t="shared" si="0"/>
        <v>0</v>
      </c>
      <c r="K5" s="309">
        <f t="shared" si="0"/>
        <v>362608700</v>
      </c>
      <c r="L5" s="309">
        <f>L6+L68</f>
        <v>364348900</v>
      </c>
      <c r="M5" s="309">
        <f t="shared" si="0"/>
        <v>0</v>
      </c>
      <c r="N5" s="309">
        <f t="shared" si="0"/>
        <v>364348900</v>
      </c>
    </row>
    <row r="6" spans="1:14" s="310" customFormat="1" ht="38.25">
      <c r="A6" s="306"/>
      <c r="B6" s="307"/>
      <c r="C6" s="308" t="s">
        <v>867</v>
      </c>
      <c r="D6" s="307"/>
      <c r="E6" s="306" t="s">
        <v>868</v>
      </c>
      <c r="F6" s="309">
        <f t="shared" ref="F6:N6" si="1">F7+F9+F28+F62</f>
        <v>396599928.02999997</v>
      </c>
      <c r="G6" s="309">
        <f t="shared" si="1"/>
        <v>-101466.67000000004</v>
      </c>
      <c r="H6" s="309">
        <f t="shared" si="1"/>
        <v>396498461.36000001</v>
      </c>
      <c r="I6" s="309">
        <f>I7+I9+I28+I62</f>
        <v>362608700</v>
      </c>
      <c r="J6" s="309">
        <f t="shared" si="1"/>
        <v>0</v>
      </c>
      <c r="K6" s="309">
        <f t="shared" si="1"/>
        <v>362608700</v>
      </c>
      <c r="L6" s="309">
        <f>L7+L9+L28+L62</f>
        <v>364348900</v>
      </c>
      <c r="M6" s="309">
        <f t="shared" si="1"/>
        <v>0</v>
      </c>
      <c r="N6" s="309">
        <f t="shared" si="1"/>
        <v>364348900</v>
      </c>
    </row>
    <row r="7" spans="1:14" ht="25.5">
      <c r="A7" s="306"/>
      <c r="B7" s="307"/>
      <c r="C7" s="308" t="s">
        <v>869</v>
      </c>
      <c r="D7" s="307"/>
      <c r="E7" s="306" t="s">
        <v>870</v>
      </c>
      <c r="F7" s="309">
        <f t="shared" ref="F7:N7" si="2">F8</f>
        <v>263500</v>
      </c>
      <c r="G7" s="309">
        <f t="shared" si="2"/>
        <v>0</v>
      </c>
      <c r="H7" s="309">
        <f t="shared" si="2"/>
        <v>263500</v>
      </c>
      <c r="I7" s="309">
        <f t="shared" si="2"/>
        <v>984300</v>
      </c>
      <c r="J7" s="309">
        <f t="shared" si="2"/>
        <v>0</v>
      </c>
      <c r="K7" s="309">
        <f t="shared" si="2"/>
        <v>984300</v>
      </c>
      <c r="L7" s="309">
        <f t="shared" si="2"/>
        <v>1383700</v>
      </c>
      <c r="M7" s="309">
        <f t="shared" si="2"/>
        <v>0</v>
      </c>
      <c r="N7" s="309">
        <f t="shared" si="2"/>
        <v>1383700</v>
      </c>
    </row>
    <row r="8" spans="1:14" ht="51">
      <c r="A8" s="311">
        <v>1</v>
      </c>
      <c r="B8" s="312" t="s">
        <v>871</v>
      </c>
      <c r="C8" s="313" t="s">
        <v>872</v>
      </c>
      <c r="D8" s="312"/>
      <c r="E8" s="311" t="s">
        <v>873</v>
      </c>
      <c r="F8" s="314">
        <v>263500</v>
      </c>
      <c r="G8" s="309">
        <f>H8-F8</f>
        <v>0</v>
      </c>
      <c r="H8" s="314">
        <v>263500</v>
      </c>
      <c r="I8" s="314">
        <v>984300</v>
      </c>
      <c r="J8" s="309">
        <f t="shared" ref="J8:J71" si="3">K8-I8</f>
        <v>0</v>
      </c>
      <c r="K8" s="314">
        <v>984300</v>
      </c>
      <c r="L8" s="314">
        <v>1383700</v>
      </c>
      <c r="M8" s="309">
        <f t="shared" ref="M8:M71" si="4">N8-L8</f>
        <v>0</v>
      </c>
      <c r="N8" s="314">
        <v>1383700</v>
      </c>
    </row>
    <row r="9" spans="1:14" s="310" customFormat="1" ht="38.25">
      <c r="A9" s="306"/>
      <c r="B9" s="307"/>
      <c r="C9" s="308" t="s">
        <v>874</v>
      </c>
      <c r="D9" s="307"/>
      <c r="E9" s="306" t="s">
        <v>875</v>
      </c>
      <c r="F9" s="309">
        <f t="shared" ref="F9:N9" si="5">F13+F14+F17+F18+F21+F12+F10</f>
        <v>50850928.029999994</v>
      </c>
      <c r="G9" s="309">
        <f t="shared" si="5"/>
        <v>664533.32999999996</v>
      </c>
      <c r="H9" s="309">
        <f t="shared" si="5"/>
        <v>51515461.359999992</v>
      </c>
      <c r="I9" s="309">
        <f>I13+I14+I17+I18+I21+I12+I10</f>
        <v>46457900</v>
      </c>
      <c r="J9" s="309">
        <f t="shared" si="5"/>
        <v>0</v>
      </c>
      <c r="K9" s="309">
        <f t="shared" si="5"/>
        <v>46457900</v>
      </c>
      <c r="L9" s="309">
        <f>L13+L14+L17+L18+L21+L12+L10</f>
        <v>46457900</v>
      </c>
      <c r="M9" s="309">
        <f t="shared" si="5"/>
        <v>0</v>
      </c>
      <c r="N9" s="309">
        <f t="shared" si="5"/>
        <v>46457900</v>
      </c>
    </row>
    <row r="10" spans="1:14" s="310" customFormat="1" ht="38.25">
      <c r="A10" s="315"/>
      <c r="B10" s="316"/>
      <c r="C10" s="317" t="s">
        <v>876</v>
      </c>
      <c r="D10" s="316"/>
      <c r="E10" s="315" t="s">
        <v>877</v>
      </c>
      <c r="F10" s="309">
        <f t="shared" ref="F10:N10" si="6">F11</f>
        <v>0</v>
      </c>
      <c r="G10" s="309">
        <f t="shared" si="6"/>
        <v>142500</v>
      </c>
      <c r="H10" s="309">
        <f t="shared" si="6"/>
        <v>142500</v>
      </c>
      <c r="I10" s="309">
        <f t="shared" si="6"/>
        <v>0</v>
      </c>
      <c r="J10" s="309">
        <f t="shared" si="6"/>
        <v>0</v>
      </c>
      <c r="K10" s="309">
        <f t="shared" si="6"/>
        <v>0</v>
      </c>
      <c r="L10" s="309">
        <f t="shared" si="6"/>
        <v>0</v>
      </c>
      <c r="M10" s="309">
        <f t="shared" si="6"/>
        <v>0</v>
      </c>
      <c r="N10" s="309">
        <f t="shared" si="6"/>
        <v>0</v>
      </c>
    </row>
    <row r="11" spans="1:14" ht="153">
      <c r="A11" s="318">
        <v>61</v>
      </c>
      <c r="B11" s="319" t="s">
        <v>878</v>
      </c>
      <c r="C11" s="318" t="s">
        <v>879</v>
      </c>
      <c r="D11" s="312"/>
      <c r="E11" s="319" t="s">
        <v>880</v>
      </c>
      <c r="F11" s="320"/>
      <c r="G11" s="309">
        <f>H11-F11</f>
        <v>142500</v>
      </c>
      <c r="H11" s="320">
        <v>142500</v>
      </c>
      <c r="I11" s="320"/>
      <c r="J11" s="309">
        <f>K11-I11</f>
        <v>0</v>
      </c>
      <c r="K11" s="320"/>
      <c r="L11" s="320"/>
      <c r="M11" s="309">
        <f>N11-L11</f>
        <v>0</v>
      </c>
      <c r="N11" s="320"/>
    </row>
    <row r="12" spans="1:14" s="324" customFormat="1" ht="102">
      <c r="A12" s="321"/>
      <c r="B12" s="322"/>
      <c r="C12" s="323" t="s">
        <v>881</v>
      </c>
      <c r="D12" s="322"/>
      <c r="E12" s="319" t="s">
        <v>882</v>
      </c>
      <c r="F12" s="320"/>
      <c r="G12" s="309">
        <f>H12-F12</f>
        <v>0</v>
      </c>
      <c r="H12" s="320"/>
      <c r="I12" s="320"/>
      <c r="J12" s="309">
        <f t="shared" si="3"/>
        <v>0</v>
      </c>
      <c r="K12" s="320"/>
      <c r="L12" s="320"/>
      <c r="M12" s="309">
        <f t="shared" si="4"/>
        <v>0</v>
      </c>
      <c r="N12" s="320"/>
    </row>
    <row r="13" spans="1:14" ht="63.75">
      <c r="A13" s="311">
        <v>55</v>
      </c>
      <c r="B13" s="311" t="s">
        <v>883</v>
      </c>
      <c r="C13" s="313" t="s">
        <v>884</v>
      </c>
      <c r="D13" s="312" t="s">
        <v>885</v>
      </c>
      <c r="E13" s="311" t="s">
        <v>886</v>
      </c>
      <c r="F13" s="325">
        <v>646500</v>
      </c>
      <c r="G13" s="309">
        <f>H13-F13</f>
        <v>0</v>
      </c>
      <c r="H13" s="325">
        <v>646500</v>
      </c>
      <c r="I13" s="326"/>
      <c r="J13" s="309">
        <f t="shared" si="3"/>
        <v>0</v>
      </c>
      <c r="K13" s="326"/>
      <c r="L13" s="326"/>
      <c r="M13" s="309">
        <f t="shared" si="4"/>
        <v>0</v>
      </c>
      <c r="N13" s="326"/>
    </row>
    <row r="14" spans="1:14" ht="51">
      <c r="A14" s="311">
        <v>52</v>
      </c>
      <c r="B14" s="312" t="s">
        <v>887</v>
      </c>
      <c r="C14" s="327" t="s">
        <v>888</v>
      </c>
      <c r="D14" s="312" t="s">
        <v>889</v>
      </c>
      <c r="E14" s="311" t="s">
        <v>890</v>
      </c>
      <c r="F14" s="328">
        <v>454588.48</v>
      </c>
      <c r="G14" s="309">
        <f>H14-F14</f>
        <v>0</v>
      </c>
      <c r="H14" s="328">
        <v>454588.48</v>
      </c>
      <c r="I14" s="328"/>
      <c r="J14" s="309">
        <f t="shared" si="3"/>
        <v>0</v>
      </c>
      <c r="K14" s="328"/>
      <c r="L14" s="328"/>
      <c r="M14" s="309">
        <f t="shared" si="4"/>
        <v>0</v>
      </c>
      <c r="N14" s="328"/>
    </row>
    <row r="15" spans="1:14" ht="25.5">
      <c r="A15" s="311"/>
      <c r="B15" s="312"/>
      <c r="C15" s="327"/>
      <c r="D15" s="329" t="s">
        <v>891</v>
      </c>
      <c r="E15" s="311"/>
      <c r="F15" s="328">
        <v>276182</v>
      </c>
      <c r="G15" s="309"/>
      <c r="H15" s="328">
        <v>276182</v>
      </c>
      <c r="I15" s="328"/>
      <c r="J15" s="309"/>
      <c r="K15" s="328"/>
      <c r="L15" s="328"/>
      <c r="M15" s="309"/>
      <c r="N15" s="328"/>
    </row>
    <row r="16" spans="1:14" ht="25.5">
      <c r="A16" s="311"/>
      <c r="B16" s="312"/>
      <c r="C16" s="327"/>
      <c r="D16" s="329" t="s">
        <v>892</v>
      </c>
      <c r="E16" s="311"/>
      <c r="F16" s="328">
        <v>178406.48</v>
      </c>
      <c r="G16" s="309"/>
      <c r="H16" s="328">
        <v>178406.48</v>
      </c>
      <c r="I16" s="328"/>
      <c r="J16" s="309"/>
      <c r="K16" s="328"/>
      <c r="L16" s="328"/>
      <c r="M16" s="309"/>
      <c r="N16" s="328"/>
    </row>
    <row r="17" spans="1:14" ht="76.5">
      <c r="A17" s="311">
        <v>57</v>
      </c>
      <c r="B17" s="311" t="s">
        <v>893</v>
      </c>
      <c r="C17" s="313" t="s">
        <v>894</v>
      </c>
      <c r="D17" s="312" t="s">
        <v>895</v>
      </c>
      <c r="E17" s="311" t="s">
        <v>896</v>
      </c>
      <c r="F17" s="325">
        <v>15400</v>
      </c>
      <c r="G17" s="309">
        <f>H17-F17</f>
        <v>0</v>
      </c>
      <c r="H17" s="325">
        <v>15400</v>
      </c>
      <c r="I17" s="326"/>
      <c r="J17" s="309">
        <f t="shared" si="3"/>
        <v>0</v>
      </c>
      <c r="K17" s="326"/>
      <c r="L17" s="326"/>
      <c r="M17" s="309">
        <f t="shared" si="4"/>
        <v>0</v>
      </c>
      <c r="N17" s="326"/>
    </row>
    <row r="18" spans="1:14" ht="89.25">
      <c r="A18" s="334">
        <v>61</v>
      </c>
      <c r="B18" s="311" t="s">
        <v>897</v>
      </c>
      <c r="C18" s="313" t="s">
        <v>898</v>
      </c>
      <c r="D18" s="312" t="s">
        <v>899</v>
      </c>
      <c r="E18" s="311" t="s">
        <v>900</v>
      </c>
      <c r="F18" s="325">
        <v>1217420</v>
      </c>
      <c r="G18" s="309">
        <f>H18-F18</f>
        <v>0</v>
      </c>
      <c r="H18" s="325">
        <v>1217420</v>
      </c>
      <c r="I18" s="326"/>
      <c r="J18" s="309">
        <f t="shared" si="3"/>
        <v>0</v>
      </c>
      <c r="K18" s="326"/>
      <c r="L18" s="326"/>
      <c r="M18" s="309">
        <f t="shared" si="4"/>
        <v>0</v>
      </c>
      <c r="N18" s="326"/>
    </row>
    <row r="19" spans="1:14" ht="25.5">
      <c r="A19" s="311"/>
      <c r="B19" s="311"/>
      <c r="C19" s="313"/>
      <c r="D19" s="329" t="s">
        <v>891</v>
      </c>
      <c r="E19" s="311"/>
      <c r="F19" s="325"/>
      <c r="G19" s="309"/>
      <c r="H19" s="325"/>
      <c r="I19" s="326"/>
      <c r="J19" s="309"/>
      <c r="K19" s="326"/>
      <c r="L19" s="326"/>
      <c r="M19" s="309"/>
      <c r="N19" s="326"/>
    </row>
    <row r="20" spans="1:14" ht="25.5">
      <c r="A20" s="311"/>
      <c r="B20" s="311"/>
      <c r="C20" s="313"/>
      <c r="D20" s="329" t="s">
        <v>892</v>
      </c>
      <c r="E20" s="311"/>
      <c r="F20" s="325"/>
      <c r="G20" s="309"/>
      <c r="H20" s="325"/>
      <c r="I20" s="326"/>
      <c r="J20" s="309"/>
      <c r="K20" s="326"/>
      <c r="L20" s="326"/>
      <c r="M20" s="309"/>
      <c r="N20" s="326"/>
    </row>
    <row r="21" spans="1:14" ht="25.5">
      <c r="A21" s="330"/>
      <c r="B21" s="331"/>
      <c r="C21" s="332" t="s">
        <v>901</v>
      </c>
      <c r="D21" s="331"/>
      <c r="E21" s="330" t="s">
        <v>902</v>
      </c>
      <c r="F21" s="333">
        <f t="shared" ref="F21:N21" si="7">SUM(F22:F27)</f>
        <v>48517019.549999997</v>
      </c>
      <c r="G21" s="333">
        <f t="shared" si="7"/>
        <v>522033.32999999996</v>
      </c>
      <c r="H21" s="333">
        <f t="shared" si="7"/>
        <v>49039052.879999995</v>
      </c>
      <c r="I21" s="333">
        <f>SUM(I22:I27)</f>
        <v>46457900</v>
      </c>
      <c r="J21" s="333">
        <f t="shared" si="7"/>
        <v>0</v>
      </c>
      <c r="K21" s="333">
        <f t="shared" si="7"/>
        <v>46457900</v>
      </c>
      <c r="L21" s="333">
        <f>SUM(L22:L27)</f>
        <v>46457900</v>
      </c>
      <c r="M21" s="333">
        <f t="shared" si="7"/>
        <v>0</v>
      </c>
      <c r="N21" s="333">
        <f t="shared" si="7"/>
        <v>46457900</v>
      </c>
    </row>
    <row r="22" spans="1:14" ht="51">
      <c r="A22" s="334">
        <v>18</v>
      </c>
      <c r="B22" s="311" t="s">
        <v>903</v>
      </c>
      <c r="C22" s="313" t="s">
        <v>904</v>
      </c>
      <c r="D22" s="335"/>
      <c r="E22" s="334" t="s">
        <v>905</v>
      </c>
      <c r="F22" s="336">
        <v>1935000</v>
      </c>
      <c r="G22" s="309">
        <f t="shared" ref="G22:G27" si="8">H22-F22</f>
        <v>0</v>
      </c>
      <c r="H22" s="336">
        <v>1935000</v>
      </c>
      <c r="I22" s="336">
        <v>1935000</v>
      </c>
      <c r="J22" s="309">
        <f t="shared" si="3"/>
        <v>0</v>
      </c>
      <c r="K22" s="336">
        <v>1935000</v>
      </c>
      <c r="L22" s="336">
        <v>1935000</v>
      </c>
      <c r="M22" s="309">
        <f t="shared" si="4"/>
        <v>0</v>
      </c>
      <c r="N22" s="336">
        <v>1935000</v>
      </c>
    </row>
    <row r="23" spans="1:14" ht="63.75">
      <c r="A23" s="334">
        <v>42</v>
      </c>
      <c r="B23" s="311" t="s">
        <v>906</v>
      </c>
      <c r="C23" s="313" t="s">
        <v>907</v>
      </c>
      <c r="D23" s="335"/>
      <c r="E23" s="334" t="s">
        <v>908</v>
      </c>
      <c r="F23" s="337">
        <v>34100</v>
      </c>
      <c r="G23" s="309">
        <f t="shared" si="8"/>
        <v>0</v>
      </c>
      <c r="H23" s="337">
        <v>34100</v>
      </c>
      <c r="I23" s="337">
        <v>34100</v>
      </c>
      <c r="J23" s="309">
        <f t="shared" si="3"/>
        <v>0</v>
      </c>
      <c r="K23" s="337">
        <v>34100</v>
      </c>
      <c r="L23" s="337">
        <v>34100</v>
      </c>
      <c r="M23" s="309">
        <f t="shared" si="4"/>
        <v>0</v>
      </c>
      <c r="N23" s="337">
        <v>34100</v>
      </c>
    </row>
    <row r="24" spans="1:14" s="310" customFormat="1" ht="102">
      <c r="A24" s="334">
        <v>45</v>
      </c>
      <c r="B24" s="311" t="s">
        <v>909</v>
      </c>
      <c r="C24" s="313" t="s">
        <v>910</v>
      </c>
      <c r="D24" s="335"/>
      <c r="E24" s="334" t="s">
        <v>911</v>
      </c>
      <c r="F24" s="337">
        <v>1620800</v>
      </c>
      <c r="G24" s="309">
        <f t="shared" si="8"/>
        <v>0</v>
      </c>
      <c r="H24" s="337">
        <v>1620800</v>
      </c>
      <c r="I24" s="337">
        <v>0</v>
      </c>
      <c r="J24" s="309">
        <f t="shared" si="3"/>
        <v>0</v>
      </c>
      <c r="K24" s="337">
        <v>0</v>
      </c>
      <c r="L24" s="337">
        <v>0</v>
      </c>
      <c r="M24" s="309">
        <f t="shared" si="4"/>
        <v>0</v>
      </c>
      <c r="N24" s="337">
        <v>0</v>
      </c>
    </row>
    <row r="25" spans="1:14" ht="63.75">
      <c r="A25" s="313">
        <v>40</v>
      </c>
      <c r="B25" s="311" t="s">
        <v>912</v>
      </c>
      <c r="C25" s="313" t="s">
        <v>913</v>
      </c>
      <c r="D25" s="338"/>
      <c r="E25" s="311" t="s">
        <v>914</v>
      </c>
      <c r="F25" s="339">
        <v>44488800</v>
      </c>
      <c r="G25" s="309">
        <f t="shared" si="8"/>
        <v>0</v>
      </c>
      <c r="H25" s="339">
        <v>44488800</v>
      </c>
      <c r="I25" s="339">
        <v>44488800</v>
      </c>
      <c r="J25" s="309">
        <f t="shared" si="3"/>
        <v>0</v>
      </c>
      <c r="K25" s="339">
        <v>44488800</v>
      </c>
      <c r="L25" s="339">
        <v>44488800</v>
      </c>
      <c r="M25" s="309">
        <f t="shared" si="4"/>
        <v>0</v>
      </c>
      <c r="N25" s="339">
        <v>44488800</v>
      </c>
    </row>
    <row r="26" spans="1:14" ht="153">
      <c r="A26" s="313">
        <v>61</v>
      </c>
      <c r="B26" s="311" t="s">
        <v>878</v>
      </c>
      <c r="C26" s="313" t="s">
        <v>879</v>
      </c>
      <c r="D26" s="338"/>
      <c r="E26" s="311" t="s">
        <v>915</v>
      </c>
      <c r="F26" s="339">
        <v>438319.55</v>
      </c>
      <c r="G26" s="309">
        <f t="shared" si="8"/>
        <v>-142500</v>
      </c>
      <c r="H26" s="340">
        <v>295819.55</v>
      </c>
      <c r="I26" s="339"/>
      <c r="J26" s="309">
        <f t="shared" si="3"/>
        <v>0</v>
      </c>
      <c r="K26" s="339"/>
      <c r="L26" s="339"/>
      <c r="M26" s="309">
        <f t="shared" si="4"/>
        <v>0</v>
      </c>
      <c r="N26" s="339"/>
    </row>
    <row r="27" spans="1:14" ht="102">
      <c r="A27" s="318">
        <v>69</v>
      </c>
      <c r="B27" s="319" t="s">
        <v>916</v>
      </c>
      <c r="C27" s="318" t="s">
        <v>917</v>
      </c>
      <c r="D27" s="338"/>
      <c r="E27" s="319" t="s">
        <v>918</v>
      </c>
      <c r="F27" s="339"/>
      <c r="G27" s="309">
        <f t="shared" si="8"/>
        <v>664533.32999999996</v>
      </c>
      <c r="H27" s="339">
        <v>664533.32999999996</v>
      </c>
      <c r="I27" s="339"/>
      <c r="J27" s="309"/>
      <c r="K27" s="339"/>
      <c r="L27" s="339"/>
      <c r="M27" s="309"/>
      <c r="N27" s="339"/>
    </row>
    <row r="28" spans="1:14" ht="25.5">
      <c r="A28" s="341"/>
      <c r="B28" s="341"/>
      <c r="C28" s="341" t="s">
        <v>919</v>
      </c>
      <c r="D28" s="342"/>
      <c r="E28" s="306" t="s">
        <v>920</v>
      </c>
      <c r="F28" s="343">
        <f t="shared" ref="F28:N28" si="9">F29+F30+F31+F51+F52+F53+F56+F57+F58+F59+F60+F61</f>
        <v>333011400</v>
      </c>
      <c r="G28" s="343">
        <f>G29+G30+G31+G51+G52+G53+G56+G57+G58+G59+G60+G61</f>
        <v>-800000</v>
      </c>
      <c r="H28" s="343">
        <f>H29+H30+H31+H51+H52+H53+H56+H57+H58+H59+H60+H61</f>
        <v>332211400</v>
      </c>
      <c r="I28" s="343">
        <f>I29+I30+I31+I51+I52+I53+I56+I57+I58+I59+I60+I61</f>
        <v>315166500</v>
      </c>
      <c r="J28" s="343">
        <f t="shared" si="9"/>
        <v>0</v>
      </c>
      <c r="K28" s="343">
        <f t="shared" si="9"/>
        <v>315166500</v>
      </c>
      <c r="L28" s="343">
        <f>L29+L30+L31+L51+L52+L53+L56+L57+L58+L59+L60+L61</f>
        <v>316507300</v>
      </c>
      <c r="M28" s="343">
        <f t="shared" si="9"/>
        <v>0</v>
      </c>
      <c r="N28" s="343">
        <f t="shared" si="9"/>
        <v>316507300</v>
      </c>
    </row>
    <row r="29" spans="1:14" ht="63.75">
      <c r="A29" s="334">
        <v>25</v>
      </c>
      <c r="B29" s="311" t="s">
        <v>921</v>
      </c>
      <c r="C29" s="313" t="s">
        <v>922</v>
      </c>
      <c r="D29" s="335"/>
      <c r="E29" s="334" t="s">
        <v>923</v>
      </c>
      <c r="F29" s="337">
        <v>574600</v>
      </c>
      <c r="G29" s="309">
        <f>H29-F29</f>
        <v>0</v>
      </c>
      <c r="H29" s="337">
        <v>574600</v>
      </c>
      <c r="I29" s="337">
        <v>574600</v>
      </c>
      <c r="J29" s="309">
        <f t="shared" si="3"/>
        <v>0</v>
      </c>
      <c r="K29" s="337">
        <v>574600</v>
      </c>
      <c r="L29" s="344">
        <v>574600</v>
      </c>
      <c r="M29" s="309">
        <f t="shared" si="4"/>
        <v>0</v>
      </c>
      <c r="N29" s="344">
        <v>574600</v>
      </c>
    </row>
    <row r="30" spans="1:14" ht="51">
      <c r="A30" s="334">
        <v>20</v>
      </c>
      <c r="B30" s="311" t="s">
        <v>924</v>
      </c>
      <c r="C30" s="313" t="s">
        <v>925</v>
      </c>
      <c r="D30" s="335"/>
      <c r="E30" s="334" t="s">
        <v>926</v>
      </c>
      <c r="F30" s="337">
        <v>1699600</v>
      </c>
      <c r="G30" s="309">
        <f>H30-F30</f>
        <v>0</v>
      </c>
      <c r="H30" s="337">
        <v>1699600</v>
      </c>
      <c r="I30" s="337">
        <v>1699600</v>
      </c>
      <c r="J30" s="309">
        <f t="shared" si="3"/>
        <v>0</v>
      </c>
      <c r="K30" s="337">
        <v>1699600</v>
      </c>
      <c r="L30" s="344">
        <v>1699600</v>
      </c>
      <c r="M30" s="309">
        <f t="shared" si="4"/>
        <v>0</v>
      </c>
      <c r="N30" s="344">
        <v>1699600</v>
      </c>
    </row>
    <row r="31" spans="1:14" ht="51">
      <c r="A31" s="330"/>
      <c r="B31" s="331"/>
      <c r="C31" s="345" t="s">
        <v>927</v>
      </c>
      <c r="D31" s="331"/>
      <c r="E31" s="330" t="s">
        <v>928</v>
      </c>
      <c r="F31" s="333">
        <f t="shared" ref="F31:N31" si="10">SUM(F32:F50)</f>
        <v>256720700</v>
      </c>
      <c r="G31" s="333">
        <f>SUM(G32:G50)</f>
        <v>0</v>
      </c>
      <c r="H31" s="333">
        <f>SUM(H32:H50)</f>
        <v>256720700</v>
      </c>
      <c r="I31" s="333">
        <f>SUM(I32:I50)</f>
        <v>247378900</v>
      </c>
      <c r="J31" s="333">
        <f t="shared" si="10"/>
        <v>0</v>
      </c>
      <c r="K31" s="333">
        <f t="shared" si="10"/>
        <v>247378900</v>
      </c>
      <c r="L31" s="333">
        <f>SUM(L32:L50)</f>
        <v>247779000</v>
      </c>
      <c r="M31" s="333">
        <f t="shared" si="10"/>
        <v>0</v>
      </c>
      <c r="N31" s="333">
        <f t="shared" si="10"/>
        <v>247779000</v>
      </c>
    </row>
    <row r="32" spans="1:14" ht="357">
      <c r="A32" s="334">
        <v>29</v>
      </c>
      <c r="B32" s="311" t="s">
        <v>929</v>
      </c>
      <c r="C32" s="313" t="s">
        <v>930</v>
      </c>
      <c r="D32" s="335"/>
      <c r="E32" s="334" t="s">
        <v>931</v>
      </c>
      <c r="F32" s="328">
        <v>137778200</v>
      </c>
      <c r="G32" s="309">
        <f t="shared" ref="G32:G53" si="11">H32-F32</f>
        <v>0</v>
      </c>
      <c r="H32" s="328">
        <v>137778200</v>
      </c>
      <c r="I32" s="328">
        <v>133389600</v>
      </c>
      <c r="J32" s="309">
        <f t="shared" si="3"/>
        <v>0</v>
      </c>
      <c r="K32" s="328">
        <v>133389600</v>
      </c>
      <c r="L32" s="314">
        <v>133389600</v>
      </c>
      <c r="M32" s="309">
        <f t="shared" si="4"/>
        <v>0</v>
      </c>
      <c r="N32" s="314">
        <v>133389600</v>
      </c>
    </row>
    <row r="33" spans="1:14" ht="89.25">
      <c r="A33" s="334">
        <v>33</v>
      </c>
      <c r="B33" s="311" t="s">
        <v>932</v>
      </c>
      <c r="C33" s="313" t="s">
        <v>933</v>
      </c>
      <c r="D33" s="335"/>
      <c r="E33" s="334" t="s">
        <v>934</v>
      </c>
      <c r="F33" s="328">
        <v>11156000</v>
      </c>
      <c r="G33" s="309">
        <f t="shared" si="11"/>
        <v>0</v>
      </c>
      <c r="H33" s="328">
        <v>11156000</v>
      </c>
      <c r="I33" s="328">
        <v>11156000</v>
      </c>
      <c r="J33" s="309">
        <f t="shared" si="3"/>
        <v>0</v>
      </c>
      <c r="K33" s="328">
        <v>11156000</v>
      </c>
      <c r="L33" s="314">
        <v>11156000</v>
      </c>
      <c r="M33" s="309">
        <f t="shared" si="4"/>
        <v>0</v>
      </c>
      <c r="N33" s="314">
        <v>11156000</v>
      </c>
    </row>
    <row r="34" spans="1:14" ht="191.25">
      <c r="A34" s="334">
        <v>14</v>
      </c>
      <c r="B34" s="311" t="s">
        <v>935</v>
      </c>
      <c r="C34" s="313" t="s">
        <v>936</v>
      </c>
      <c r="D34" s="335"/>
      <c r="E34" s="334" t="s">
        <v>937</v>
      </c>
      <c r="F34" s="328">
        <v>1748000</v>
      </c>
      <c r="G34" s="309">
        <f t="shared" si="11"/>
        <v>0</v>
      </c>
      <c r="H34" s="328">
        <v>1748000</v>
      </c>
      <c r="I34" s="328">
        <v>1748000</v>
      </c>
      <c r="J34" s="309">
        <f t="shared" si="3"/>
        <v>0</v>
      </c>
      <c r="K34" s="328">
        <v>1748000</v>
      </c>
      <c r="L34" s="314">
        <v>1748000</v>
      </c>
      <c r="M34" s="309">
        <f t="shared" si="4"/>
        <v>0</v>
      </c>
      <c r="N34" s="314">
        <v>1748000</v>
      </c>
    </row>
    <row r="35" spans="1:14" ht="63.75">
      <c r="A35" s="311">
        <v>2</v>
      </c>
      <c r="B35" s="312" t="s">
        <v>938</v>
      </c>
      <c r="C35" s="313" t="s">
        <v>939</v>
      </c>
      <c r="D35" s="312"/>
      <c r="E35" s="311" t="s">
        <v>940</v>
      </c>
      <c r="F35" s="328">
        <v>20545400</v>
      </c>
      <c r="G35" s="309">
        <f t="shared" si="11"/>
        <v>0</v>
      </c>
      <c r="H35" s="328">
        <v>20545400</v>
      </c>
      <c r="I35" s="339">
        <v>15238900</v>
      </c>
      <c r="J35" s="309">
        <f t="shared" si="3"/>
        <v>0</v>
      </c>
      <c r="K35" s="339">
        <v>15238900</v>
      </c>
      <c r="L35" s="346">
        <v>15639000</v>
      </c>
      <c r="M35" s="309">
        <f t="shared" si="4"/>
        <v>0</v>
      </c>
      <c r="N35" s="346">
        <v>15639000</v>
      </c>
    </row>
    <row r="36" spans="1:14" ht="293.25">
      <c r="A36" s="334">
        <v>23</v>
      </c>
      <c r="B36" s="311" t="s">
        <v>941</v>
      </c>
      <c r="C36" s="313" t="s">
        <v>942</v>
      </c>
      <c r="D36" s="335"/>
      <c r="E36" s="334" t="s">
        <v>943</v>
      </c>
      <c r="F36" s="337">
        <v>4101800</v>
      </c>
      <c r="G36" s="309">
        <f t="shared" si="11"/>
        <v>0</v>
      </c>
      <c r="H36" s="337">
        <v>4101800</v>
      </c>
      <c r="I36" s="337">
        <v>4101800</v>
      </c>
      <c r="J36" s="309">
        <f t="shared" si="3"/>
        <v>0</v>
      </c>
      <c r="K36" s="337">
        <v>4101800</v>
      </c>
      <c r="L36" s="344">
        <v>4101800</v>
      </c>
      <c r="M36" s="309">
        <f t="shared" si="4"/>
        <v>0</v>
      </c>
      <c r="N36" s="344">
        <v>4101800</v>
      </c>
    </row>
    <row r="37" spans="1:14" ht="127.5">
      <c r="A37" s="334">
        <v>21</v>
      </c>
      <c r="B37" s="311" t="s">
        <v>944</v>
      </c>
      <c r="C37" s="313" t="s">
        <v>945</v>
      </c>
      <c r="D37" s="335"/>
      <c r="E37" s="334" t="s">
        <v>946</v>
      </c>
      <c r="F37" s="337">
        <v>4079800</v>
      </c>
      <c r="G37" s="309">
        <f t="shared" si="11"/>
        <v>0</v>
      </c>
      <c r="H37" s="337">
        <v>4079800</v>
      </c>
      <c r="I37" s="337">
        <v>4079800</v>
      </c>
      <c r="J37" s="309">
        <f t="shared" si="3"/>
        <v>0</v>
      </c>
      <c r="K37" s="337">
        <v>4079800</v>
      </c>
      <c r="L37" s="344">
        <v>4079800</v>
      </c>
      <c r="M37" s="309">
        <f t="shared" si="4"/>
        <v>0</v>
      </c>
      <c r="N37" s="344">
        <v>4079800</v>
      </c>
    </row>
    <row r="38" spans="1:14" ht="102">
      <c r="A38" s="334">
        <v>26</v>
      </c>
      <c r="B38" s="311" t="s">
        <v>947</v>
      </c>
      <c r="C38" s="313" t="s">
        <v>948</v>
      </c>
      <c r="D38" s="335" t="s">
        <v>949</v>
      </c>
      <c r="E38" s="334" t="s">
        <v>950</v>
      </c>
      <c r="F38" s="337">
        <v>2800</v>
      </c>
      <c r="G38" s="309">
        <f t="shared" si="11"/>
        <v>0</v>
      </c>
      <c r="H38" s="337">
        <v>2800</v>
      </c>
      <c r="I38" s="337">
        <v>2800</v>
      </c>
      <c r="J38" s="309">
        <f t="shared" si="3"/>
        <v>0</v>
      </c>
      <c r="K38" s="337">
        <v>2800</v>
      </c>
      <c r="L38" s="344">
        <v>2800</v>
      </c>
      <c r="M38" s="309">
        <f t="shared" si="4"/>
        <v>0</v>
      </c>
      <c r="N38" s="344">
        <v>2800</v>
      </c>
    </row>
    <row r="39" spans="1:14" ht="63.75">
      <c r="A39" s="334">
        <v>28</v>
      </c>
      <c r="B39" s="311" t="s">
        <v>951</v>
      </c>
      <c r="C39" s="313" t="s">
        <v>952</v>
      </c>
      <c r="D39" s="335"/>
      <c r="E39" s="334" t="s">
        <v>953</v>
      </c>
      <c r="F39" s="337">
        <v>25757100</v>
      </c>
      <c r="G39" s="309">
        <f t="shared" si="11"/>
        <v>0</v>
      </c>
      <c r="H39" s="337">
        <v>25757100</v>
      </c>
      <c r="I39" s="337">
        <v>25757100</v>
      </c>
      <c r="J39" s="309">
        <f t="shared" si="3"/>
        <v>0</v>
      </c>
      <c r="K39" s="337">
        <v>25757100</v>
      </c>
      <c r="L39" s="344">
        <v>25757100</v>
      </c>
      <c r="M39" s="309">
        <f t="shared" si="4"/>
        <v>0</v>
      </c>
      <c r="N39" s="344">
        <v>25757100</v>
      </c>
    </row>
    <row r="40" spans="1:14" ht="76.5">
      <c r="A40" s="334">
        <v>22</v>
      </c>
      <c r="B40" s="311" t="s">
        <v>954</v>
      </c>
      <c r="C40" s="313" t="s">
        <v>955</v>
      </c>
      <c r="D40" s="335"/>
      <c r="E40" s="334" t="s">
        <v>956</v>
      </c>
      <c r="F40" s="339">
        <v>376500</v>
      </c>
      <c r="G40" s="309">
        <f t="shared" si="11"/>
        <v>0</v>
      </c>
      <c r="H40" s="339">
        <v>376500</v>
      </c>
      <c r="I40" s="339">
        <v>466500</v>
      </c>
      <c r="J40" s="309">
        <f t="shared" si="3"/>
        <v>0</v>
      </c>
      <c r="K40" s="339">
        <v>466500</v>
      </c>
      <c r="L40" s="339">
        <v>466500</v>
      </c>
      <c r="M40" s="309">
        <f t="shared" si="4"/>
        <v>0</v>
      </c>
      <c r="N40" s="339">
        <v>466500</v>
      </c>
    </row>
    <row r="41" spans="1:14" ht="51">
      <c r="A41" s="334">
        <v>11</v>
      </c>
      <c r="B41" s="311" t="s">
        <v>957</v>
      </c>
      <c r="C41" s="313" t="s">
        <v>958</v>
      </c>
      <c r="D41" s="335"/>
      <c r="E41" s="334" t="s">
        <v>959</v>
      </c>
      <c r="F41" s="328">
        <v>6702800</v>
      </c>
      <c r="G41" s="309">
        <f t="shared" si="11"/>
        <v>0</v>
      </c>
      <c r="H41" s="328">
        <v>6702800</v>
      </c>
      <c r="I41" s="328">
        <v>6702800</v>
      </c>
      <c r="J41" s="309">
        <f t="shared" si="3"/>
        <v>0</v>
      </c>
      <c r="K41" s="328">
        <v>6702800</v>
      </c>
      <c r="L41" s="314">
        <v>6702800</v>
      </c>
      <c r="M41" s="309">
        <f t="shared" si="4"/>
        <v>0</v>
      </c>
      <c r="N41" s="314">
        <v>6702800</v>
      </c>
    </row>
    <row r="42" spans="1:14" ht="114.75">
      <c r="A42" s="334">
        <v>30</v>
      </c>
      <c r="B42" s="311" t="s">
        <v>960</v>
      </c>
      <c r="C42" s="313" t="s">
        <v>961</v>
      </c>
      <c r="D42" s="335"/>
      <c r="E42" s="334" t="s">
        <v>962</v>
      </c>
      <c r="F42" s="328">
        <v>4797600</v>
      </c>
      <c r="G42" s="309">
        <f t="shared" si="11"/>
        <v>0</v>
      </c>
      <c r="H42" s="328">
        <v>4797600</v>
      </c>
      <c r="I42" s="328">
        <v>4797600</v>
      </c>
      <c r="J42" s="309">
        <f t="shared" si="3"/>
        <v>0</v>
      </c>
      <c r="K42" s="328">
        <v>4797600</v>
      </c>
      <c r="L42" s="314">
        <v>4797600</v>
      </c>
      <c r="M42" s="309">
        <f t="shared" si="4"/>
        <v>0</v>
      </c>
      <c r="N42" s="314">
        <v>4797600</v>
      </c>
    </row>
    <row r="43" spans="1:14" ht="63.75">
      <c r="A43" s="334">
        <v>24</v>
      </c>
      <c r="B43" s="311" t="s">
        <v>963</v>
      </c>
      <c r="C43" s="313" t="s">
        <v>964</v>
      </c>
      <c r="D43" s="335"/>
      <c r="E43" s="334" t="s">
        <v>965</v>
      </c>
      <c r="F43" s="337">
        <v>5253000</v>
      </c>
      <c r="G43" s="309">
        <f t="shared" si="11"/>
        <v>0</v>
      </c>
      <c r="H43" s="337">
        <v>5253000</v>
      </c>
      <c r="I43" s="337">
        <v>5253000</v>
      </c>
      <c r="J43" s="309">
        <f t="shared" si="3"/>
        <v>0</v>
      </c>
      <c r="K43" s="337">
        <v>5253000</v>
      </c>
      <c r="L43" s="344">
        <v>5253000</v>
      </c>
      <c r="M43" s="309">
        <f t="shared" si="4"/>
        <v>0</v>
      </c>
      <c r="N43" s="344">
        <v>5253000</v>
      </c>
    </row>
    <row r="44" spans="1:14" ht="76.5">
      <c r="A44" s="334">
        <v>25</v>
      </c>
      <c r="B44" s="311" t="s">
        <v>966</v>
      </c>
      <c r="C44" s="313" t="s">
        <v>967</v>
      </c>
      <c r="D44" s="335"/>
      <c r="E44" s="334" t="s">
        <v>968</v>
      </c>
      <c r="F44" s="337">
        <v>32313800</v>
      </c>
      <c r="G44" s="309">
        <f t="shared" si="11"/>
        <v>0</v>
      </c>
      <c r="H44" s="337">
        <v>32313800</v>
      </c>
      <c r="I44" s="337">
        <v>32813800</v>
      </c>
      <c r="J44" s="309">
        <f t="shared" si="3"/>
        <v>0</v>
      </c>
      <c r="K44" s="337">
        <v>32813800</v>
      </c>
      <c r="L44" s="344">
        <v>32813800</v>
      </c>
      <c r="M44" s="309">
        <f t="shared" si="4"/>
        <v>0</v>
      </c>
      <c r="N44" s="344">
        <v>32813800</v>
      </c>
    </row>
    <row r="45" spans="1:14" ht="76.5">
      <c r="A45" s="334">
        <v>25</v>
      </c>
      <c r="B45" s="311" t="s">
        <v>969</v>
      </c>
      <c r="C45" s="313" t="s">
        <v>970</v>
      </c>
      <c r="D45" s="335"/>
      <c r="E45" s="334" t="s">
        <v>971</v>
      </c>
      <c r="F45" s="337">
        <v>453600</v>
      </c>
      <c r="G45" s="309">
        <f t="shared" si="11"/>
        <v>0</v>
      </c>
      <c r="H45" s="337">
        <v>453600</v>
      </c>
      <c r="I45" s="337">
        <v>453600</v>
      </c>
      <c r="J45" s="309">
        <f t="shared" si="3"/>
        <v>0</v>
      </c>
      <c r="K45" s="337">
        <v>453600</v>
      </c>
      <c r="L45" s="344">
        <v>453600</v>
      </c>
      <c r="M45" s="309">
        <f t="shared" si="4"/>
        <v>0</v>
      </c>
      <c r="N45" s="344">
        <v>453600</v>
      </c>
    </row>
    <row r="46" spans="1:14" ht="102">
      <c r="A46" s="334">
        <v>41</v>
      </c>
      <c r="B46" s="311" t="s">
        <v>972</v>
      </c>
      <c r="C46" s="313" t="s">
        <v>973</v>
      </c>
      <c r="D46" s="312"/>
      <c r="E46" s="311" t="s">
        <v>974</v>
      </c>
      <c r="F46" s="328">
        <v>1136100</v>
      </c>
      <c r="G46" s="309">
        <f t="shared" si="11"/>
        <v>0</v>
      </c>
      <c r="H46" s="328">
        <v>1136100</v>
      </c>
      <c r="I46" s="328">
        <v>1136100</v>
      </c>
      <c r="J46" s="309">
        <f t="shared" si="3"/>
        <v>0</v>
      </c>
      <c r="K46" s="328">
        <v>1136100</v>
      </c>
      <c r="L46" s="328">
        <v>1136100</v>
      </c>
      <c r="M46" s="309">
        <f t="shared" si="4"/>
        <v>0</v>
      </c>
      <c r="N46" s="328">
        <v>1136100</v>
      </c>
    </row>
    <row r="47" spans="1:14" ht="102">
      <c r="A47" s="334">
        <v>46</v>
      </c>
      <c r="B47" s="311" t="s">
        <v>975</v>
      </c>
      <c r="C47" s="313" t="s">
        <v>976</v>
      </c>
      <c r="D47" s="312"/>
      <c r="E47" s="311" t="s">
        <v>977</v>
      </c>
      <c r="F47" s="328">
        <v>236700</v>
      </c>
      <c r="G47" s="309">
        <f t="shared" si="11"/>
        <v>0</v>
      </c>
      <c r="H47" s="328">
        <v>236700</v>
      </c>
      <c r="I47" s="328"/>
      <c r="J47" s="309">
        <f t="shared" si="3"/>
        <v>0</v>
      </c>
      <c r="K47" s="328"/>
      <c r="L47" s="328"/>
      <c r="M47" s="309">
        <f t="shared" si="4"/>
        <v>0</v>
      </c>
      <c r="N47" s="328"/>
    </row>
    <row r="48" spans="1:14" ht="89.25">
      <c r="A48" s="334">
        <v>12</v>
      </c>
      <c r="B48" s="311" t="s">
        <v>978</v>
      </c>
      <c r="C48" s="347" t="s">
        <v>979</v>
      </c>
      <c r="D48" s="335"/>
      <c r="E48" s="334" t="s">
        <v>980</v>
      </c>
      <c r="F48" s="328">
        <v>34600</v>
      </c>
      <c r="G48" s="309">
        <f t="shared" si="11"/>
        <v>0</v>
      </c>
      <c r="H48" s="328">
        <v>34600</v>
      </c>
      <c r="I48" s="328">
        <v>34600</v>
      </c>
      <c r="J48" s="309">
        <f t="shared" si="3"/>
        <v>0</v>
      </c>
      <c r="K48" s="328">
        <v>34600</v>
      </c>
      <c r="L48" s="314">
        <v>34600</v>
      </c>
      <c r="M48" s="309">
        <f t="shared" si="4"/>
        <v>0</v>
      </c>
      <c r="N48" s="314">
        <v>34600</v>
      </c>
    </row>
    <row r="49" spans="1:14" ht="114.75">
      <c r="A49" s="334">
        <v>31</v>
      </c>
      <c r="B49" s="311" t="s">
        <v>981</v>
      </c>
      <c r="C49" s="313" t="s">
        <v>982</v>
      </c>
      <c r="D49" s="335"/>
      <c r="E49" s="334" t="s">
        <v>983</v>
      </c>
      <c r="F49" s="328">
        <v>6000</v>
      </c>
      <c r="G49" s="309">
        <f t="shared" si="11"/>
        <v>0</v>
      </c>
      <c r="H49" s="328">
        <v>6000</v>
      </c>
      <c r="I49" s="328">
        <v>6000</v>
      </c>
      <c r="J49" s="309">
        <f t="shared" si="3"/>
        <v>0</v>
      </c>
      <c r="K49" s="328">
        <v>6000</v>
      </c>
      <c r="L49" s="314">
        <v>6000</v>
      </c>
      <c r="M49" s="309">
        <f t="shared" si="4"/>
        <v>0</v>
      </c>
      <c r="N49" s="314">
        <v>6000</v>
      </c>
    </row>
    <row r="50" spans="1:14" ht="229.5">
      <c r="A50" s="334">
        <v>5</v>
      </c>
      <c r="B50" s="311" t="s">
        <v>984</v>
      </c>
      <c r="C50" s="313" t="s">
        <v>985</v>
      </c>
      <c r="D50" s="312"/>
      <c r="E50" s="311" t="s">
        <v>986</v>
      </c>
      <c r="F50" s="328">
        <v>240900</v>
      </c>
      <c r="G50" s="309">
        <f t="shared" si="11"/>
        <v>0</v>
      </c>
      <c r="H50" s="328">
        <v>240900</v>
      </c>
      <c r="I50" s="328">
        <v>240900</v>
      </c>
      <c r="J50" s="309">
        <f t="shared" si="3"/>
        <v>0</v>
      </c>
      <c r="K50" s="328">
        <v>240900</v>
      </c>
      <c r="L50" s="314">
        <v>240900</v>
      </c>
      <c r="M50" s="309">
        <f t="shared" si="4"/>
        <v>0</v>
      </c>
      <c r="N50" s="314">
        <v>240900</v>
      </c>
    </row>
    <row r="51" spans="1:14" ht="63.75">
      <c r="A51" s="334">
        <v>34</v>
      </c>
      <c r="B51" s="311" t="s">
        <v>987</v>
      </c>
      <c r="C51" s="313" t="s">
        <v>988</v>
      </c>
      <c r="D51" s="335"/>
      <c r="E51" s="334" t="s">
        <v>989</v>
      </c>
      <c r="F51" s="328">
        <v>22745400</v>
      </c>
      <c r="G51" s="309">
        <f t="shared" si="11"/>
        <v>-800000</v>
      </c>
      <c r="H51" s="328">
        <v>21945400</v>
      </c>
      <c r="I51" s="328">
        <v>22745400</v>
      </c>
      <c r="J51" s="309">
        <f t="shared" si="3"/>
        <v>0</v>
      </c>
      <c r="K51" s="328">
        <v>22745400</v>
      </c>
      <c r="L51" s="314">
        <v>22745400</v>
      </c>
      <c r="M51" s="309">
        <f t="shared" si="4"/>
        <v>0</v>
      </c>
      <c r="N51" s="314">
        <v>22745400</v>
      </c>
    </row>
    <row r="52" spans="1:14" ht="89.25">
      <c r="A52" s="334">
        <v>7</v>
      </c>
      <c r="B52" s="311" t="s">
        <v>990</v>
      </c>
      <c r="C52" s="313" t="s">
        <v>991</v>
      </c>
      <c r="D52" s="335"/>
      <c r="E52" s="334" t="s">
        <v>992</v>
      </c>
      <c r="F52" s="328">
        <v>1822100</v>
      </c>
      <c r="G52" s="309">
        <f t="shared" si="11"/>
        <v>0</v>
      </c>
      <c r="H52" s="328">
        <v>1822100</v>
      </c>
      <c r="I52" s="328">
        <v>1822100</v>
      </c>
      <c r="J52" s="309">
        <f t="shared" si="3"/>
        <v>0</v>
      </c>
      <c r="K52" s="328">
        <v>1822100</v>
      </c>
      <c r="L52" s="314">
        <v>1822100</v>
      </c>
      <c r="M52" s="309">
        <f t="shared" si="4"/>
        <v>0</v>
      </c>
      <c r="N52" s="314">
        <v>1822100</v>
      </c>
    </row>
    <row r="53" spans="1:14" ht="76.5">
      <c r="A53" s="334">
        <v>3</v>
      </c>
      <c r="B53" s="311" t="s">
        <v>993</v>
      </c>
      <c r="C53" s="313" t="s">
        <v>994</v>
      </c>
      <c r="D53" s="335" t="s">
        <v>995</v>
      </c>
      <c r="E53" s="334" t="s">
        <v>996</v>
      </c>
      <c r="F53" s="339">
        <v>3742800</v>
      </c>
      <c r="G53" s="309">
        <f t="shared" si="11"/>
        <v>0</v>
      </c>
      <c r="H53" s="339">
        <v>3742800</v>
      </c>
      <c r="I53" s="339">
        <v>3426500</v>
      </c>
      <c r="J53" s="309">
        <f t="shared" si="3"/>
        <v>0</v>
      </c>
      <c r="K53" s="339">
        <v>3426500</v>
      </c>
      <c r="L53" s="339">
        <v>3945500</v>
      </c>
      <c r="M53" s="309">
        <f t="shared" si="4"/>
        <v>0</v>
      </c>
      <c r="N53" s="339">
        <v>3945500</v>
      </c>
    </row>
    <row r="54" spans="1:14">
      <c r="A54" s="334"/>
      <c r="B54" s="311"/>
      <c r="C54" s="313"/>
      <c r="D54" s="348" t="s">
        <v>891</v>
      </c>
      <c r="E54" s="334"/>
      <c r="F54" s="339">
        <v>860841.71</v>
      </c>
      <c r="G54" s="309"/>
      <c r="H54" s="339">
        <v>860841.71</v>
      </c>
      <c r="I54" s="339"/>
      <c r="J54" s="309"/>
      <c r="K54" s="339"/>
      <c r="L54" s="339"/>
      <c r="M54" s="309"/>
      <c r="N54" s="339"/>
    </row>
    <row r="55" spans="1:14">
      <c r="A55" s="334"/>
      <c r="B55" s="311"/>
      <c r="C55" s="313"/>
      <c r="D55" s="348" t="s">
        <v>892</v>
      </c>
      <c r="E55" s="334"/>
      <c r="F55" s="339">
        <v>2881958.29</v>
      </c>
      <c r="G55" s="309"/>
      <c r="H55" s="339">
        <v>2881958.29</v>
      </c>
      <c r="I55" s="339"/>
      <c r="J55" s="309"/>
      <c r="K55" s="339"/>
      <c r="L55" s="339"/>
      <c r="M55" s="309"/>
      <c r="N55" s="339"/>
    </row>
    <row r="56" spans="1:14" ht="76.5">
      <c r="A56" s="334">
        <v>3</v>
      </c>
      <c r="B56" s="311" t="s">
        <v>997</v>
      </c>
      <c r="C56" s="313" t="s">
        <v>994</v>
      </c>
      <c r="D56" s="335"/>
      <c r="E56" s="334" t="s">
        <v>996</v>
      </c>
      <c r="F56" s="339">
        <v>17503000</v>
      </c>
      <c r="G56" s="309">
        <f t="shared" ref="G56:G61" si="12">H56-F56</f>
        <v>0</v>
      </c>
      <c r="H56" s="339">
        <v>17503000</v>
      </c>
      <c r="I56" s="339">
        <v>10476100</v>
      </c>
      <c r="J56" s="309">
        <f t="shared" si="3"/>
        <v>0</v>
      </c>
      <c r="K56" s="339">
        <v>10476100</v>
      </c>
      <c r="L56" s="339">
        <v>11563700</v>
      </c>
      <c r="M56" s="309">
        <f t="shared" si="4"/>
        <v>0</v>
      </c>
      <c r="N56" s="339">
        <v>11563700</v>
      </c>
    </row>
    <row r="57" spans="1:14" ht="51">
      <c r="A57" s="334">
        <v>10</v>
      </c>
      <c r="B57" s="311" t="s">
        <v>998</v>
      </c>
      <c r="C57" s="313" t="s">
        <v>999</v>
      </c>
      <c r="D57" s="312" t="s">
        <v>1000</v>
      </c>
      <c r="E57" s="311" t="s">
        <v>1001</v>
      </c>
      <c r="F57" s="328">
        <v>695500</v>
      </c>
      <c r="G57" s="309">
        <f t="shared" si="12"/>
        <v>0</v>
      </c>
      <c r="H57" s="328">
        <v>695500</v>
      </c>
      <c r="I57" s="328">
        <v>703000</v>
      </c>
      <c r="J57" s="309">
        <f t="shared" si="3"/>
        <v>0</v>
      </c>
      <c r="K57" s="328">
        <v>703000</v>
      </c>
      <c r="L57" s="314">
        <v>728700</v>
      </c>
      <c r="M57" s="309">
        <f t="shared" si="4"/>
        <v>0</v>
      </c>
      <c r="N57" s="314">
        <v>728700</v>
      </c>
    </row>
    <row r="58" spans="1:14" ht="76.5">
      <c r="A58" s="334">
        <v>4</v>
      </c>
      <c r="B58" s="311" t="s">
        <v>1002</v>
      </c>
      <c r="C58" s="313" t="s">
        <v>1003</v>
      </c>
      <c r="D58" s="312" t="s">
        <v>1004</v>
      </c>
      <c r="E58" s="311" t="s">
        <v>1005</v>
      </c>
      <c r="F58" s="328">
        <v>1758600</v>
      </c>
      <c r="G58" s="309">
        <f t="shared" si="12"/>
        <v>0</v>
      </c>
      <c r="H58" s="328">
        <v>1758600</v>
      </c>
      <c r="I58" s="328">
        <v>119200</v>
      </c>
      <c r="J58" s="309">
        <f t="shared" si="3"/>
        <v>0</v>
      </c>
      <c r="K58" s="328">
        <v>119200</v>
      </c>
      <c r="L58" s="314">
        <v>192400</v>
      </c>
      <c r="M58" s="309">
        <f t="shared" si="4"/>
        <v>0</v>
      </c>
      <c r="N58" s="314">
        <v>192400</v>
      </c>
    </row>
    <row r="59" spans="1:14" ht="51">
      <c r="A59" s="334">
        <v>19</v>
      </c>
      <c r="B59" s="311" t="s">
        <v>1006</v>
      </c>
      <c r="C59" s="313" t="s">
        <v>1007</v>
      </c>
      <c r="D59" s="335" t="s">
        <v>1008</v>
      </c>
      <c r="E59" s="334" t="s">
        <v>1009</v>
      </c>
      <c r="F59" s="328">
        <v>23456700</v>
      </c>
      <c r="G59" s="309">
        <f t="shared" si="12"/>
        <v>0</v>
      </c>
      <c r="H59" s="328">
        <v>23456700</v>
      </c>
      <c r="I59" s="328">
        <v>23930200</v>
      </c>
      <c r="J59" s="309">
        <f t="shared" si="3"/>
        <v>0</v>
      </c>
      <c r="K59" s="328">
        <v>23930200</v>
      </c>
      <c r="L59" s="346">
        <v>23928900</v>
      </c>
      <c r="M59" s="309">
        <f t="shared" si="4"/>
        <v>0</v>
      </c>
      <c r="N59" s="346">
        <v>23928900</v>
      </c>
    </row>
    <row r="60" spans="1:14" ht="51">
      <c r="A60" s="334">
        <v>9</v>
      </c>
      <c r="B60" s="311" t="s">
        <v>1010</v>
      </c>
      <c r="C60" s="313" t="s">
        <v>1011</v>
      </c>
      <c r="D60" s="335" t="s">
        <v>1012</v>
      </c>
      <c r="E60" s="334" t="s">
        <v>1013</v>
      </c>
      <c r="F60" s="337">
        <v>1910600</v>
      </c>
      <c r="G60" s="309">
        <f t="shared" si="12"/>
        <v>0</v>
      </c>
      <c r="H60" s="337">
        <v>1910600</v>
      </c>
      <c r="I60" s="337">
        <v>1909100</v>
      </c>
      <c r="J60" s="309">
        <f t="shared" si="3"/>
        <v>0</v>
      </c>
      <c r="K60" s="337">
        <v>1909100</v>
      </c>
      <c r="L60" s="344">
        <v>1145600</v>
      </c>
      <c r="M60" s="309">
        <f t="shared" si="4"/>
        <v>0</v>
      </c>
      <c r="N60" s="344">
        <v>1145600</v>
      </c>
    </row>
    <row r="61" spans="1:14" ht="51">
      <c r="A61" s="334">
        <v>13</v>
      </c>
      <c r="B61" s="311" t="s">
        <v>1014</v>
      </c>
      <c r="C61" s="313" t="s">
        <v>1015</v>
      </c>
      <c r="D61" s="335"/>
      <c r="E61" s="334" t="s">
        <v>1016</v>
      </c>
      <c r="F61" s="337">
        <v>381800</v>
      </c>
      <c r="G61" s="309">
        <f t="shared" si="12"/>
        <v>0</v>
      </c>
      <c r="H61" s="337">
        <v>381800</v>
      </c>
      <c r="I61" s="337">
        <v>381800</v>
      </c>
      <c r="J61" s="309">
        <f t="shared" si="3"/>
        <v>0</v>
      </c>
      <c r="K61" s="337">
        <v>381800</v>
      </c>
      <c r="L61" s="344">
        <v>381800</v>
      </c>
      <c r="M61" s="309">
        <f t="shared" si="4"/>
        <v>0</v>
      </c>
      <c r="N61" s="344">
        <v>381800</v>
      </c>
    </row>
    <row r="62" spans="1:14" ht="25.5">
      <c r="A62" s="349"/>
      <c r="B62" s="306"/>
      <c r="C62" s="341" t="s">
        <v>12</v>
      </c>
      <c r="D62" s="350"/>
      <c r="E62" s="306" t="s">
        <v>1017</v>
      </c>
      <c r="F62" s="351">
        <f t="shared" ref="F62:N62" si="13">F63+F65</f>
        <v>12474100</v>
      </c>
      <c r="G62" s="351">
        <f>G63+G65</f>
        <v>34000</v>
      </c>
      <c r="H62" s="351">
        <f>H63+H65</f>
        <v>12508100</v>
      </c>
      <c r="I62" s="351">
        <f>I63+I65</f>
        <v>0</v>
      </c>
      <c r="J62" s="351">
        <f t="shared" si="13"/>
        <v>0</v>
      </c>
      <c r="K62" s="351">
        <f t="shared" si="13"/>
        <v>0</v>
      </c>
      <c r="L62" s="351">
        <f>L63+L65</f>
        <v>0</v>
      </c>
      <c r="M62" s="351">
        <f t="shared" si="13"/>
        <v>0</v>
      </c>
      <c r="N62" s="351">
        <f t="shared" si="13"/>
        <v>0</v>
      </c>
    </row>
    <row r="63" spans="1:14" ht="76.5">
      <c r="A63" s="352"/>
      <c r="B63" s="330"/>
      <c r="C63" s="345" t="s">
        <v>1018</v>
      </c>
      <c r="D63" s="353"/>
      <c r="E63" s="352" t="s">
        <v>1019</v>
      </c>
      <c r="F63" s="354">
        <f t="shared" ref="F63:N63" si="14">F64</f>
        <v>504000</v>
      </c>
      <c r="G63" s="354">
        <f t="shared" si="14"/>
        <v>0</v>
      </c>
      <c r="H63" s="354">
        <f t="shared" si="14"/>
        <v>504000</v>
      </c>
      <c r="I63" s="354">
        <f t="shared" si="14"/>
        <v>0</v>
      </c>
      <c r="J63" s="354">
        <f t="shared" si="14"/>
        <v>0</v>
      </c>
      <c r="K63" s="354">
        <f t="shared" si="14"/>
        <v>0</v>
      </c>
      <c r="L63" s="354">
        <f t="shared" si="14"/>
        <v>0</v>
      </c>
      <c r="M63" s="354">
        <f t="shared" si="14"/>
        <v>0</v>
      </c>
      <c r="N63" s="354">
        <f t="shared" si="14"/>
        <v>0</v>
      </c>
    </row>
    <row r="64" spans="1:14" ht="89.25">
      <c r="A64" s="334"/>
      <c r="B64" s="311"/>
      <c r="C64" s="313" t="s">
        <v>1020</v>
      </c>
      <c r="D64" s="335"/>
      <c r="E64" s="334" t="s">
        <v>1021</v>
      </c>
      <c r="F64" s="337">
        <v>504000</v>
      </c>
      <c r="G64" s="309">
        <f>H64-F64</f>
        <v>0</v>
      </c>
      <c r="H64" s="337">
        <v>504000</v>
      </c>
      <c r="I64" s="337">
        <v>0</v>
      </c>
      <c r="J64" s="309">
        <f t="shared" si="3"/>
        <v>0</v>
      </c>
      <c r="K64" s="337">
        <v>0</v>
      </c>
      <c r="L64" s="337">
        <v>0</v>
      </c>
      <c r="M64" s="309">
        <f t="shared" si="4"/>
        <v>0</v>
      </c>
      <c r="N64" s="337">
        <v>0</v>
      </c>
    </row>
    <row r="65" spans="1:14" ht="38.25">
      <c r="A65" s="352"/>
      <c r="B65" s="330"/>
      <c r="C65" s="355" t="s">
        <v>1022</v>
      </c>
      <c r="D65" s="353"/>
      <c r="E65" s="352" t="s">
        <v>1023</v>
      </c>
      <c r="F65" s="354">
        <f t="shared" ref="F65:N65" si="15">SUM(F66:F67)</f>
        <v>11970100</v>
      </c>
      <c r="G65" s="309">
        <f>H65-F65</f>
        <v>34000</v>
      </c>
      <c r="H65" s="354">
        <f t="shared" si="15"/>
        <v>12004100</v>
      </c>
      <c r="I65" s="354">
        <f>SUM(I66:I67)</f>
        <v>0</v>
      </c>
      <c r="J65" s="309">
        <f t="shared" si="3"/>
        <v>0</v>
      </c>
      <c r="K65" s="354">
        <f t="shared" si="15"/>
        <v>0</v>
      </c>
      <c r="L65" s="354">
        <f>SUM(L66:L67)</f>
        <v>0</v>
      </c>
      <c r="M65" s="309">
        <f t="shared" si="4"/>
        <v>0</v>
      </c>
      <c r="N65" s="354">
        <f t="shared" si="15"/>
        <v>0</v>
      </c>
    </row>
    <row r="66" spans="1:14" ht="114.75">
      <c r="A66" s="356">
        <v>65</v>
      </c>
      <c r="B66" s="319" t="s">
        <v>1024</v>
      </c>
      <c r="C66" s="323" t="s">
        <v>1025</v>
      </c>
      <c r="D66" s="357"/>
      <c r="E66" s="356" t="s">
        <v>1026</v>
      </c>
      <c r="F66" s="337"/>
      <c r="G66" s="309">
        <f>H66-F66</f>
        <v>34000</v>
      </c>
      <c r="H66" s="337">
        <v>34000</v>
      </c>
      <c r="I66" s="337"/>
      <c r="J66" s="309">
        <f t="shared" si="3"/>
        <v>0</v>
      </c>
      <c r="K66" s="337"/>
      <c r="L66" s="337"/>
      <c r="M66" s="309">
        <f t="shared" si="4"/>
        <v>0</v>
      </c>
      <c r="N66" s="337"/>
    </row>
    <row r="67" spans="1:14" ht="63.75">
      <c r="A67" s="334">
        <v>43</v>
      </c>
      <c r="B67" s="311" t="s">
        <v>1027</v>
      </c>
      <c r="C67" s="313" t="s">
        <v>1028</v>
      </c>
      <c r="D67" s="335"/>
      <c r="E67" s="334" t="s">
        <v>1029</v>
      </c>
      <c r="F67" s="337">
        <v>11970100</v>
      </c>
      <c r="G67" s="309">
        <f>H67-F67</f>
        <v>0</v>
      </c>
      <c r="H67" s="337">
        <v>11970100</v>
      </c>
      <c r="I67" s="337">
        <v>0</v>
      </c>
      <c r="J67" s="309">
        <f t="shared" si="3"/>
        <v>0</v>
      </c>
      <c r="K67" s="337">
        <v>0</v>
      </c>
      <c r="L67" s="337">
        <v>0</v>
      </c>
      <c r="M67" s="309">
        <f t="shared" si="4"/>
        <v>0</v>
      </c>
      <c r="N67" s="337">
        <v>0</v>
      </c>
    </row>
    <row r="68" spans="1:14" ht="51">
      <c r="A68" s="349"/>
      <c r="B68" s="306"/>
      <c r="C68" s="358" t="s">
        <v>1030</v>
      </c>
      <c r="D68" s="350"/>
      <c r="E68" s="349" t="s">
        <v>1031</v>
      </c>
      <c r="F68" s="351">
        <f t="shared" ref="F68:N68" si="16">F69</f>
        <v>-206642.64</v>
      </c>
      <c r="G68" s="351"/>
      <c r="H68" s="351">
        <f t="shared" si="16"/>
        <v>-208835.66999999998</v>
      </c>
      <c r="I68" s="351">
        <f t="shared" si="16"/>
        <v>0</v>
      </c>
      <c r="J68" s="351">
        <f t="shared" si="16"/>
        <v>0</v>
      </c>
      <c r="K68" s="351">
        <f t="shared" si="16"/>
        <v>0</v>
      </c>
      <c r="L68" s="351">
        <f t="shared" si="16"/>
        <v>0</v>
      </c>
      <c r="M68" s="351">
        <f t="shared" si="16"/>
        <v>0</v>
      </c>
      <c r="N68" s="351">
        <f t="shared" si="16"/>
        <v>0</v>
      </c>
    </row>
    <row r="69" spans="1:14" ht="51">
      <c r="A69" s="352"/>
      <c r="B69" s="330"/>
      <c r="C69" s="355" t="s">
        <v>1032</v>
      </c>
      <c r="D69" s="353"/>
      <c r="E69" s="352" t="s">
        <v>1033</v>
      </c>
      <c r="F69" s="359">
        <f>SUM(F70:F71)</f>
        <v>-206642.64</v>
      </c>
      <c r="G69" s="309"/>
      <c r="H69" s="359">
        <f>SUM(H70:H71)</f>
        <v>-208835.66999999998</v>
      </c>
      <c r="I69" s="359">
        <f>SUM(I70:I71)</f>
        <v>0</v>
      </c>
      <c r="J69" s="351">
        <f>J70</f>
        <v>0</v>
      </c>
      <c r="K69" s="359">
        <f>SUM(K70:K71)</f>
        <v>0</v>
      </c>
      <c r="L69" s="359">
        <f>SUM(L70:L71)</f>
        <v>0</v>
      </c>
      <c r="M69" s="351">
        <f>M70</f>
        <v>0</v>
      </c>
      <c r="N69" s="359">
        <f>SUM(N70:N71)</f>
        <v>0</v>
      </c>
    </row>
    <row r="70" spans="1:14">
      <c r="A70" s="356"/>
      <c r="B70" s="319"/>
      <c r="C70" s="323"/>
      <c r="D70" s="357"/>
      <c r="E70" s="356" t="s">
        <v>1034</v>
      </c>
      <c r="F70" s="325"/>
      <c r="G70" s="309"/>
      <c r="H70" s="325">
        <v>-2679.43</v>
      </c>
      <c r="I70" s="325"/>
      <c r="J70" s="351">
        <f>J71</f>
        <v>0</v>
      </c>
      <c r="K70" s="325"/>
      <c r="L70" s="325"/>
      <c r="M70" s="351">
        <f>M71</f>
        <v>0</v>
      </c>
      <c r="N70" s="325"/>
    </row>
    <row r="71" spans="1:14" ht="63.75">
      <c r="A71" s="334"/>
      <c r="B71" s="311"/>
      <c r="C71" s="360" t="s">
        <v>1035</v>
      </c>
      <c r="D71" s="335"/>
      <c r="E71" s="334" t="s">
        <v>1036</v>
      </c>
      <c r="F71" s="325">
        <v>-206642.64</v>
      </c>
      <c r="G71" s="309"/>
      <c r="H71" s="325">
        <v>-206156.24</v>
      </c>
      <c r="I71" s="326"/>
      <c r="J71" s="309">
        <f t="shared" si="3"/>
        <v>0</v>
      </c>
      <c r="K71" s="326"/>
      <c r="L71" s="326"/>
      <c r="M71" s="309">
        <f t="shared" si="4"/>
        <v>0</v>
      </c>
      <c r="N71" s="326"/>
    </row>
    <row r="72" spans="1:14">
      <c r="A72" s="361"/>
      <c r="B72" s="361"/>
      <c r="C72" s="361"/>
      <c r="D72" s="362"/>
      <c r="E72" s="361"/>
      <c r="F72" s="361"/>
      <c r="G72" s="361"/>
      <c r="H72" s="361"/>
    </row>
    <row r="73" spans="1:14">
      <c r="A73" s="361"/>
      <c r="B73" s="361"/>
      <c r="C73" s="361"/>
      <c r="D73" s="362"/>
      <c r="E73" s="361"/>
      <c r="F73" s="361"/>
      <c r="G73" s="361"/>
      <c r="H73" s="361"/>
    </row>
    <row r="74" spans="1:14">
      <c r="A74" s="361"/>
      <c r="B74" s="361"/>
      <c r="C74" s="361"/>
      <c r="D74" s="362"/>
      <c r="E74" s="361"/>
      <c r="F74" s="361"/>
      <c r="G74" s="361"/>
      <c r="H74" s="361"/>
    </row>
    <row r="75" spans="1:14">
      <c r="A75" s="361"/>
      <c r="B75" s="361"/>
      <c r="C75" s="361"/>
      <c r="D75" s="362"/>
      <c r="E75" s="361"/>
      <c r="F75" s="361"/>
      <c r="G75" s="361"/>
      <c r="H75" s="361"/>
    </row>
    <row r="76" spans="1:14">
      <c r="A76" s="361"/>
      <c r="B76" s="361"/>
      <c r="C76" s="361"/>
      <c r="D76" s="362"/>
      <c r="E76" s="361"/>
      <c r="F76" s="361"/>
      <c r="G76" s="361"/>
      <c r="H76" s="361"/>
    </row>
    <row r="77" spans="1:14">
      <c r="A77" s="361"/>
      <c r="B77" s="361"/>
      <c r="C77" s="361"/>
      <c r="D77" s="362"/>
      <c r="E77" s="361"/>
      <c r="F77" s="361"/>
      <c r="G77" s="361"/>
      <c r="H77" s="361"/>
    </row>
    <row r="78" spans="1:14">
      <c r="A78" s="361"/>
      <c r="B78" s="361"/>
      <c r="C78" s="361"/>
      <c r="D78" s="362"/>
      <c r="E78" s="361"/>
      <c r="F78" s="361"/>
      <c r="G78" s="361"/>
      <c r="H78" s="361"/>
    </row>
    <row r="79" spans="1:14">
      <c r="A79" s="361"/>
      <c r="B79" s="361"/>
      <c r="C79" s="361"/>
      <c r="D79" s="362"/>
      <c r="E79" s="361"/>
      <c r="F79" s="361"/>
      <c r="G79" s="361"/>
      <c r="H79" s="361"/>
    </row>
    <row r="80" spans="1:14">
      <c r="A80" s="361"/>
      <c r="B80" s="361"/>
      <c r="C80" s="361"/>
      <c r="D80" s="362"/>
      <c r="E80" s="361"/>
      <c r="F80" s="361"/>
      <c r="G80" s="361"/>
      <c r="H80" s="361"/>
    </row>
    <row r="81" spans="1:8">
      <c r="A81" s="361"/>
      <c r="B81" s="361"/>
      <c r="C81" s="361"/>
      <c r="D81" s="362"/>
      <c r="E81" s="361"/>
      <c r="F81" s="361"/>
      <c r="G81" s="361"/>
      <c r="H81" s="361"/>
    </row>
  </sheetData>
  <mergeCells count="9">
    <mergeCell ref="F3:H3"/>
    <mergeCell ref="I3:K3"/>
    <mergeCell ref="L3:N3"/>
    <mergeCell ref="A1:E1"/>
    <mergeCell ref="A3:A4"/>
    <mergeCell ref="B3:B4"/>
    <mergeCell ref="C3:C4"/>
    <mergeCell ref="D3:D4"/>
    <mergeCell ref="E3:E4"/>
  </mergeCells>
  <printOptions horizontalCentered="1"/>
  <pageMargins left="0.70866141732283472" right="0" top="0" bottom="0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4"/>
  <sheetViews>
    <sheetView topLeftCell="A115" workbookViewId="0">
      <selection activeCell="E119" sqref="E119"/>
    </sheetView>
  </sheetViews>
  <sheetFormatPr defaultColWidth="33.28515625" defaultRowHeight="15.75"/>
  <cols>
    <col min="1" max="1" width="48.5703125" style="72" customWidth="1"/>
    <col min="2" max="4" width="15.42578125" style="72" bestFit="1" customWidth="1"/>
    <col min="5" max="16384" width="33.28515625" style="1"/>
  </cols>
  <sheetData>
    <row r="1" spans="1:4" ht="56.25" customHeight="1">
      <c r="A1" s="380" t="s">
        <v>801</v>
      </c>
      <c r="B1" s="380"/>
      <c r="C1" s="380"/>
      <c r="D1" s="380"/>
    </row>
    <row r="2" spans="1:4">
      <c r="A2" s="2" t="s">
        <v>0</v>
      </c>
      <c r="B2" s="2">
        <v>2018</v>
      </c>
      <c r="C2" s="2">
        <v>2019</v>
      </c>
      <c r="D2" s="2">
        <v>2020</v>
      </c>
    </row>
    <row r="3" spans="1:4">
      <c r="A3" s="2">
        <v>1</v>
      </c>
      <c r="B3" s="2"/>
      <c r="C3" s="2"/>
      <c r="D3" s="2"/>
    </row>
    <row r="4" spans="1:4" ht="31.5">
      <c r="A4" s="3" t="s">
        <v>802</v>
      </c>
      <c r="B4" s="4">
        <v>198159800</v>
      </c>
      <c r="C4" s="5">
        <v>203803500</v>
      </c>
      <c r="D4" s="5">
        <v>187300600</v>
      </c>
    </row>
    <row r="5" spans="1:4">
      <c r="A5" s="6" t="s">
        <v>2</v>
      </c>
      <c r="B5" s="7">
        <v>0</v>
      </c>
      <c r="C5" s="8">
        <v>0</v>
      </c>
      <c r="D5" s="8"/>
    </row>
    <row r="6" spans="1:4">
      <c r="A6" s="3" t="s">
        <v>3</v>
      </c>
      <c r="B6" s="4">
        <f>B4+B5</f>
        <v>198159800</v>
      </c>
      <c r="C6" s="5">
        <f t="shared" ref="C6:D6" si="0">C4+C5</f>
        <v>203803500</v>
      </c>
      <c r="D6" s="5">
        <f t="shared" si="0"/>
        <v>187300600</v>
      </c>
    </row>
    <row r="7" spans="1:4" ht="31.5">
      <c r="A7" s="9" t="s">
        <v>816</v>
      </c>
      <c r="B7" s="10">
        <v>396393285.38999999</v>
      </c>
      <c r="C7" s="11">
        <v>362608700</v>
      </c>
      <c r="D7" s="11">
        <v>364348900</v>
      </c>
    </row>
    <row r="8" spans="1:4">
      <c r="A8" s="6" t="s">
        <v>2</v>
      </c>
      <c r="B8" s="7">
        <f>B11+B29</f>
        <v>-101466.67000000004</v>
      </c>
      <c r="C8" s="7">
        <f>C11+C29</f>
        <v>0</v>
      </c>
      <c r="D8" s="7">
        <f t="shared" ref="D8" si="1">D11+D29</f>
        <v>0</v>
      </c>
    </row>
    <row r="9" spans="1:4">
      <c r="A9" s="9" t="s">
        <v>4</v>
      </c>
      <c r="B9" s="10">
        <f>B7+B8</f>
        <v>396291818.71999997</v>
      </c>
      <c r="C9" s="11">
        <f t="shared" ref="C9:D9" si="2">C7+C8</f>
        <v>362608700</v>
      </c>
      <c r="D9" s="11">
        <f t="shared" si="2"/>
        <v>364348900</v>
      </c>
    </row>
    <row r="10" spans="1:4" ht="63">
      <c r="A10" s="9" t="s">
        <v>803</v>
      </c>
      <c r="B10" s="10">
        <f>B13+B16+B19+B22</f>
        <v>396599928.02999997</v>
      </c>
      <c r="C10" s="11">
        <f t="shared" ref="C10:D10" si="3">C13+C16+C19+C22</f>
        <v>362608700</v>
      </c>
      <c r="D10" s="11">
        <f t="shared" si="3"/>
        <v>364348900</v>
      </c>
    </row>
    <row r="11" spans="1:4">
      <c r="A11" s="6" t="s">
        <v>2</v>
      </c>
      <c r="B11" s="7">
        <f>B14+B17+B20+B23</f>
        <v>-101466.67000000004</v>
      </c>
      <c r="C11" s="8">
        <f>C14+C17+C54+C23+C20</f>
        <v>0</v>
      </c>
      <c r="D11" s="8">
        <f>D14+D17+D54+D23+D20</f>
        <v>0</v>
      </c>
    </row>
    <row r="12" spans="1:4" ht="47.25">
      <c r="A12" s="9" t="s">
        <v>5</v>
      </c>
      <c r="B12" s="10">
        <f t="shared" ref="B12:D12" si="4">B10+B11</f>
        <v>396498461.35999995</v>
      </c>
      <c r="C12" s="11">
        <f t="shared" si="4"/>
        <v>362608700</v>
      </c>
      <c r="D12" s="11">
        <f t="shared" si="4"/>
        <v>364348900</v>
      </c>
    </row>
    <row r="13" spans="1:4" ht="31.5">
      <c r="A13" s="12" t="s">
        <v>6</v>
      </c>
      <c r="B13" s="13">
        <v>263500</v>
      </c>
      <c r="C13" s="14">
        <v>984300</v>
      </c>
      <c r="D13" s="14">
        <v>1383700</v>
      </c>
    </row>
    <row r="14" spans="1:4">
      <c r="A14" s="12" t="s">
        <v>2</v>
      </c>
      <c r="B14" s="15">
        <v>0</v>
      </c>
      <c r="C14" s="12">
        <v>0</v>
      </c>
      <c r="D14" s="12">
        <v>0</v>
      </c>
    </row>
    <row r="15" spans="1:4" ht="47.25">
      <c r="A15" s="12" t="s">
        <v>7</v>
      </c>
      <c r="B15" s="15">
        <f>B13+B14</f>
        <v>263500</v>
      </c>
      <c r="C15" s="15">
        <f t="shared" ref="C15:D15" si="5">C13+C14</f>
        <v>984300</v>
      </c>
      <c r="D15" s="15">
        <f t="shared" si="5"/>
        <v>1383700</v>
      </c>
    </row>
    <row r="16" spans="1:4" ht="47.25">
      <c r="A16" s="12" t="s">
        <v>8</v>
      </c>
      <c r="B16" s="15">
        <v>50850928.030000001</v>
      </c>
      <c r="C16" s="16">
        <v>46457900</v>
      </c>
      <c r="D16" s="16">
        <v>46457900</v>
      </c>
    </row>
    <row r="17" spans="1:4">
      <c r="A17" s="12" t="s">
        <v>2</v>
      </c>
      <c r="B17" s="260">
        <v>664533.32999999996</v>
      </c>
      <c r="C17" s="16"/>
      <c r="D17" s="16"/>
    </row>
    <row r="18" spans="1:4" ht="47.25">
      <c r="A18" s="12" t="s">
        <v>9</v>
      </c>
      <c r="B18" s="13">
        <f>B16+B17</f>
        <v>51515461.359999999</v>
      </c>
      <c r="C18" s="15">
        <f t="shared" ref="C18:D18" si="6">C16+C17</f>
        <v>46457900</v>
      </c>
      <c r="D18" s="15">
        <f t="shared" si="6"/>
        <v>46457900</v>
      </c>
    </row>
    <row r="19" spans="1:4" ht="31.5">
      <c r="A19" s="12" t="s">
        <v>10</v>
      </c>
      <c r="B19" s="13">
        <v>333011400</v>
      </c>
      <c r="C19" s="16">
        <v>315166500</v>
      </c>
      <c r="D19" s="16">
        <v>316507300</v>
      </c>
    </row>
    <row r="20" spans="1:4">
      <c r="A20" s="12" t="s">
        <v>2</v>
      </c>
      <c r="B20" s="260">
        <v>-800000</v>
      </c>
      <c r="C20" s="16"/>
      <c r="D20" s="16"/>
    </row>
    <row r="21" spans="1:4" ht="47.25">
      <c r="A21" s="12" t="s">
        <v>11</v>
      </c>
      <c r="B21" s="15">
        <f>B19+B20</f>
        <v>332211400</v>
      </c>
      <c r="C21" s="15">
        <f t="shared" ref="C21:D21" si="7">C19+C20</f>
        <v>315166500</v>
      </c>
      <c r="D21" s="15">
        <f t="shared" si="7"/>
        <v>316507300</v>
      </c>
    </row>
    <row r="22" spans="1:4">
      <c r="A22" s="12" t="s">
        <v>12</v>
      </c>
      <c r="B22" s="15">
        <v>12474100</v>
      </c>
      <c r="C22" s="15">
        <v>0</v>
      </c>
      <c r="D22" s="15">
        <v>0</v>
      </c>
    </row>
    <row r="23" spans="1:4">
      <c r="A23" s="17" t="s">
        <v>13</v>
      </c>
      <c r="B23" s="148">
        <v>34000</v>
      </c>
      <c r="C23" s="18"/>
      <c r="D23" s="18"/>
    </row>
    <row r="24" spans="1:4">
      <c r="A24" s="12" t="s">
        <v>14</v>
      </c>
      <c r="B24" s="15">
        <f>B22+B23</f>
        <v>12508100</v>
      </c>
      <c r="C24" s="19">
        <f t="shared" ref="C24:D24" si="8">C22+C23</f>
        <v>0</v>
      </c>
      <c r="D24" s="19">
        <f t="shared" si="8"/>
        <v>0</v>
      </c>
    </row>
    <row r="25" spans="1:4" ht="94.5">
      <c r="A25" s="12" t="s">
        <v>15</v>
      </c>
      <c r="B25" s="15">
        <v>504000</v>
      </c>
      <c r="C25" s="16"/>
      <c r="D25" s="16"/>
    </row>
    <row r="26" spans="1:4">
      <c r="A26" s="12" t="s">
        <v>2</v>
      </c>
      <c r="B26" s="15"/>
      <c r="C26" s="12"/>
      <c r="D26" s="12"/>
    </row>
    <row r="27" spans="1:4" ht="47.25">
      <c r="A27" s="12" t="s">
        <v>16</v>
      </c>
      <c r="B27" s="15"/>
      <c r="C27" s="12"/>
      <c r="D27" s="12"/>
    </row>
    <row r="28" spans="1:4" ht="47.25">
      <c r="A28" s="20" t="s">
        <v>17</v>
      </c>
      <c r="B28" s="15">
        <v>-206642.63999999998</v>
      </c>
      <c r="C28" s="12"/>
      <c r="D28" s="12"/>
    </row>
    <row r="29" spans="1:4">
      <c r="A29" s="21" t="s">
        <v>2</v>
      </c>
      <c r="B29" s="15">
        <v>0</v>
      </c>
      <c r="C29" s="12"/>
      <c r="D29" s="12"/>
    </row>
    <row r="30" spans="1:4" ht="51.75">
      <c r="A30" s="22" t="s">
        <v>18</v>
      </c>
      <c r="B30" s="15">
        <f>B28+B29</f>
        <v>-206642.63999999998</v>
      </c>
      <c r="C30" s="12"/>
      <c r="D30" s="12"/>
    </row>
    <row r="31" spans="1:4" ht="31.5">
      <c r="A31" s="9" t="s">
        <v>804</v>
      </c>
      <c r="B31" s="10">
        <f>B7+B4</f>
        <v>594553085.38999999</v>
      </c>
      <c r="C31" s="11">
        <f>C7+C4</f>
        <v>566412200</v>
      </c>
      <c r="D31" s="11">
        <f>D7+D4</f>
        <v>551649500</v>
      </c>
    </row>
    <row r="32" spans="1:4">
      <c r="A32" s="12" t="s">
        <v>2</v>
      </c>
      <c r="B32" s="13">
        <f>B5+B8</f>
        <v>-101466.67000000004</v>
      </c>
      <c r="C32" s="14">
        <f>C5+C8</f>
        <v>0</v>
      </c>
      <c r="D32" s="14">
        <f>D5+D8</f>
        <v>0</v>
      </c>
    </row>
    <row r="33" spans="1:5">
      <c r="A33" s="23" t="s">
        <v>19</v>
      </c>
      <c r="B33" s="10">
        <f t="shared" ref="B33:D33" si="9">B31+B32</f>
        <v>594451618.72000003</v>
      </c>
      <c r="C33" s="11">
        <f t="shared" si="9"/>
        <v>566412200</v>
      </c>
      <c r="D33" s="11">
        <f t="shared" si="9"/>
        <v>551649500</v>
      </c>
    </row>
    <row r="34" spans="1:5" ht="31.5">
      <c r="A34" s="24" t="s">
        <v>805</v>
      </c>
      <c r="B34" s="25">
        <v>-22755603.990000002</v>
      </c>
      <c r="C34" s="26">
        <v>-3404360</v>
      </c>
      <c r="D34" s="26">
        <v>-5499400</v>
      </c>
    </row>
    <row r="35" spans="1:5">
      <c r="A35" s="27" t="s">
        <v>2</v>
      </c>
      <c r="B35" s="28">
        <f>-B38</f>
        <v>-21000000</v>
      </c>
      <c r="C35" s="29">
        <f>-C38</f>
        <v>0</v>
      </c>
      <c r="D35" s="27"/>
    </row>
    <row r="36" spans="1:5">
      <c r="A36" s="30" t="s">
        <v>20</v>
      </c>
      <c r="B36" s="31">
        <f>B34+B35</f>
        <v>-43755603.990000002</v>
      </c>
      <c r="C36" s="32">
        <f>C34+C35</f>
        <v>-3404360</v>
      </c>
      <c r="D36" s="32">
        <f>D34+D35</f>
        <v>-5499400</v>
      </c>
    </row>
    <row r="37" spans="1:5" ht="47.25">
      <c r="A37" s="23" t="s">
        <v>806</v>
      </c>
      <c r="B37" s="10">
        <v>22755603.990000002</v>
      </c>
      <c r="C37" s="11">
        <v>3404360</v>
      </c>
      <c r="D37" s="11">
        <v>3295100</v>
      </c>
    </row>
    <row r="38" spans="1:5">
      <c r="A38" s="33" t="s">
        <v>21</v>
      </c>
      <c r="B38" s="34">
        <f>B43+B39+B41+B40+B42+B46+B47</f>
        <v>21000000</v>
      </c>
      <c r="C38" s="34">
        <f t="shared" ref="C38:D38" si="10">C43+C39+C41+C40+C42+C46+C47</f>
        <v>0</v>
      </c>
      <c r="D38" s="34">
        <f t="shared" si="10"/>
        <v>0</v>
      </c>
    </row>
    <row r="39" spans="1:5">
      <c r="A39" s="38" t="s">
        <v>759</v>
      </c>
      <c r="B39" s="34">
        <v>32312000</v>
      </c>
      <c r="C39" s="37"/>
      <c r="D39" s="37"/>
    </row>
    <row r="40" spans="1:5">
      <c r="A40" s="38" t="s">
        <v>853</v>
      </c>
      <c r="B40" s="34"/>
      <c r="C40" s="37"/>
      <c r="D40" s="37">
        <v>-12924800</v>
      </c>
    </row>
    <row r="41" spans="1:5" ht="31.5">
      <c r="A41" s="38" t="s">
        <v>771</v>
      </c>
      <c r="B41" s="34">
        <v>-10112900</v>
      </c>
      <c r="C41" s="37"/>
      <c r="D41" s="37"/>
    </row>
    <row r="42" spans="1:5">
      <c r="A42" s="38" t="s">
        <v>789</v>
      </c>
      <c r="B42" s="34"/>
      <c r="C42" s="37">
        <v>3404300</v>
      </c>
      <c r="D42" s="37">
        <v>3404300</v>
      </c>
    </row>
    <row r="43" spans="1:5" ht="31.5">
      <c r="A43" s="38" t="s">
        <v>22</v>
      </c>
      <c r="B43" s="34">
        <f>B44+B45</f>
        <v>900</v>
      </c>
      <c r="C43" s="34">
        <f t="shared" ref="C43:D43" si="11">C44+C45</f>
        <v>-3404300</v>
      </c>
      <c r="D43" s="34">
        <f t="shared" si="11"/>
        <v>9040500</v>
      </c>
    </row>
    <row r="44" spans="1:5">
      <c r="A44" s="39" t="s">
        <v>24</v>
      </c>
      <c r="B44" s="34">
        <v>-22097633.329999998</v>
      </c>
      <c r="C44" s="37"/>
      <c r="D44" s="37">
        <v>-480000</v>
      </c>
    </row>
    <row r="45" spans="1:5">
      <c r="A45" s="39" t="s">
        <v>25</v>
      </c>
      <c r="B45" s="34">
        <v>22098533.329999998</v>
      </c>
      <c r="C45" s="37">
        <v>-3404300</v>
      </c>
      <c r="D45" s="37">
        <v>9520500</v>
      </c>
      <c r="E45" s="102"/>
    </row>
    <row r="46" spans="1:5" ht="31.5">
      <c r="A46" s="36" t="s">
        <v>23</v>
      </c>
      <c r="B46" s="34">
        <v>-1200000</v>
      </c>
      <c r="C46" s="37"/>
      <c r="D46" s="37"/>
    </row>
    <row r="47" spans="1:5" ht="31.5">
      <c r="A47" s="36" t="s">
        <v>852</v>
      </c>
      <c r="B47" s="34"/>
      <c r="C47" s="37"/>
      <c r="D47" s="37">
        <v>480000</v>
      </c>
    </row>
    <row r="48" spans="1:5" ht="31.5">
      <c r="A48" s="23" t="s">
        <v>26</v>
      </c>
      <c r="B48" s="10">
        <f>B37+B38</f>
        <v>43755603.990000002</v>
      </c>
      <c r="C48" s="11">
        <f t="shared" ref="C48:D48" si="12">C37+C38</f>
        <v>3404360</v>
      </c>
      <c r="D48" s="11">
        <f t="shared" si="12"/>
        <v>3295100</v>
      </c>
    </row>
    <row r="49" spans="1:4" ht="31.5">
      <c r="A49" s="9" t="s">
        <v>817</v>
      </c>
      <c r="B49" s="10">
        <f>B31-B34</f>
        <v>617308689.38</v>
      </c>
      <c r="C49" s="11">
        <f t="shared" ref="C49:D49" si="13">C31-C34</f>
        <v>569816560</v>
      </c>
      <c r="D49" s="11">
        <f t="shared" si="13"/>
        <v>557148900</v>
      </c>
    </row>
    <row r="50" spans="1:4">
      <c r="A50" s="12" t="s">
        <v>2</v>
      </c>
      <c r="B50" s="13">
        <f>B38+B32</f>
        <v>20898533.329999998</v>
      </c>
      <c r="C50" s="13">
        <f t="shared" ref="C50:D50" si="14">C38+C32</f>
        <v>0</v>
      </c>
      <c r="D50" s="13">
        <f t="shared" si="14"/>
        <v>0</v>
      </c>
    </row>
    <row r="51" spans="1:4">
      <c r="A51" s="23" t="s">
        <v>27</v>
      </c>
      <c r="B51" s="10">
        <f>B49+B50</f>
        <v>638207222.71000004</v>
      </c>
      <c r="C51" s="11">
        <f>C49+C50</f>
        <v>569816560</v>
      </c>
      <c r="D51" s="11">
        <f>D49+D50</f>
        <v>557148900</v>
      </c>
    </row>
    <row r="52" spans="1:4">
      <c r="A52" s="30" t="s">
        <v>28</v>
      </c>
      <c r="B52" s="30"/>
      <c r="C52" s="30"/>
      <c r="D52" s="30"/>
    </row>
    <row r="53" spans="1:4">
      <c r="A53" s="40" t="s">
        <v>29</v>
      </c>
      <c r="B53" s="41">
        <v>52344300</v>
      </c>
      <c r="C53" s="41">
        <v>49095300</v>
      </c>
      <c r="D53" s="41">
        <v>48405000</v>
      </c>
    </row>
    <row r="54" spans="1:4">
      <c r="A54" s="42" t="s">
        <v>2</v>
      </c>
      <c r="B54" s="43">
        <f>B55</f>
        <v>0</v>
      </c>
      <c r="C54" s="43"/>
      <c r="D54" s="43"/>
    </row>
    <row r="55" spans="1:4">
      <c r="A55" s="40" t="s">
        <v>30</v>
      </c>
      <c r="B55" s="41"/>
      <c r="C55" s="41"/>
      <c r="D55" s="41"/>
    </row>
    <row r="56" spans="1:4" ht="31.5">
      <c r="A56" s="40" t="s">
        <v>33</v>
      </c>
      <c r="B56" s="41">
        <f>B53+B54</f>
        <v>52344300</v>
      </c>
      <c r="C56" s="41">
        <f t="shared" ref="C56:D56" si="15">C53+C54</f>
        <v>49095300</v>
      </c>
      <c r="D56" s="41">
        <f t="shared" si="15"/>
        <v>48405000</v>
      </c>
    </row>
    <row r="57" spans="1:4">
      <c r="A57" s="40" t="s">
        <v>34</v>
      </c>
      <c r="B57" s="45">
        <v>695500</v>
      </c>
      <c r="C57" s="45">
        <v>703000</v>
      </c>
      <c r="D57" s="45">
        <v>728700</v>
      </c>
    </row>
    <row r="58" spans="1:4">
      <c r="A58" s="42" t="s">
        <v>2</v>
      </c>
      <c r="B58" s="46">
        <v>0</v>
      </c>
      <c r="C58" s="46">
        <v>0</v>
      </c>
      <c r="D58" s="46">
        <v>0</v>
      </c>
    </row>
    <row r="59" spans="1:4">
      <c r="A59" s="40" t="s">
        <v>35</v>
      </c>
      <c r="B59" s="45">
        <v>695500</v>
      </c>
      <c r="C59" s="45">
        <v>703000</v>
      </c>
      <c r="D59" s="45">
        <v>728700</v>
      </c>
    </row>
    <row r="60" spans="1:4" ht="31.5">
      <c r="A60" s="40" t="s">
        <v>36</v>
      </c>
      <c r="B60" s="45">
        <v>135000</v>
      </c>
      <c r="C60" s="45">
        <v>135000</v>
      </c>
      <c r="D60" s="45">
        <v>135000</v>
      </c>
    </row>
    <row r="61" spans="1:4">
      <c r="A61" s="42" t="s">
        <v>2</v>
      </c>
      <c r="B61" s="46">
        <v>0</v>
      </c>
      <c r="C61" s="46">
        <v>0</v>
      </c>
      <c r="D61" s="46">
        <v>0</v>
      </c>
    </row>
    <row r="62" spans="1:4" ht="47.25">
      <c r="A62" s="40" t="s">
        <v>37</v>
      </c>
      <c r="B62" s="45">
        <f>B60+B61</f>
        <v>135000</v>
      </c>
      <c r="C62" s="45">
        <f t="shared" ref="C62:D62" si="16">C60+C61</f>
        <v>135000</v>
      </c>
      <c r="D62" s="45">
        <f t="shared" si="16"/>
        <v>135000</v>
      </c>
    </row>
    <row r="63" spans="1:4">
      <c r="A63" s="40" t="s">
        <v>38</v>
      </c>
      <c r="B63" s="41">
        <v>10942820</v>
      </c>
      <c r="C63" s="41">
        <v>7561700</v>
      </c>
      <c r="D63" s="41">
        <v>7323800</v>
      </c>
    </row>
    <row r="64" spans="1:4">
      <c r="A64" s="42" t="s">
        <v>2</v>
      </c>
      <c r="B64" s="43">
        <f t="shared" ref="B64" si="17">B65</f>
        <v>21000000</v>
      </c>
      <c r="C64" s="43">
        <v>0</v>
      </c>
      <c r="D64" s="43">
        <v>0</v>
      </c>
    </row>
    <row r="65" spans="1:4">
      <c r="A65" s="40" t="s">
        <v>90</v>
      </c>
      <c r="B65" s="41">
        <f t="shared" ref="B65:B70" si="18">B66</f>
        <v>21000000</v>
      </c>
      <c r="C65" s="43">
        <v>0</v>
      </c>
      <c r="D65" s="43">
        <v>0</v>
      </c>
    </row>
    <row r="66" spans="1:4" ht="31.5">
      <c r="A66" s="40" t="s">
        <v>291</v>
      </c>
      <c r="B66" s="41">
        <f t="shared" si="18"/>
        <v>21000000</v>
      </c>
      <c r="C66" s="43">
        <v>0</v>
      </c>
      <c r="D66" s="43">
        <v>0</v>
      </c>
    </row>
    <row r="67" spans="1:4" ht="47.25">
      <c r="A67" s="42" t="s">
        <v>91</v>
      </c>
      <c r="B67" s="41">
        <f t="shared" si="18"/>
        <v>21000000</v>
      </c>
      <c r="C67" s="43">
        <v>0</v>
      </c>
      <c r="D67" s="43">
        <v>0</v>
      </c>
    </row>
    <row r="68" spans="1:4" ht="47.25">
      <c r="A68" s="42" t="s">
        <v>177</v>
      </c>
      <c r="B68" s="41">
        <f t="shared" si="18"/>
        <v>21000000</v>
      </c>
      <c r="C68" s="43">
        <v>0</v>
      </c>
      <c r="D68" s="43">
        <v>0</v>
      </c>
    </row>
    <row r="69" spans="1:4" ht="31.5">
      <c r="A69" s="42" t="s">
        <v>179</v>
      </c>
      <c r="B69" s="41">
        <f t="shared" si="18"/>
        <v>21000000</v>
      </c>
      <c r="C69" s="43">
        <v>0</v>
      </c>
      <c r="D69" s="43">
        <v>0</v>
      </c>
    </row>
    <row r="70" spans="1:4" ht="126">
      <c r="A70" s="58" t="s">
        <v>848</v>
      </c>
      <c r="B70" s="41">
        <f t="shared" si="18"/>
        <v>21000000</v>
      </c>
      <c r="C70" s="43">
        <v>0</v>
      </c>
      <c r="D70" s="43">
        <v>0</v>
      </c>
    </row>
    <row r="71" spans="1:4">
      <c r="A71" s="44" t="s">
        <v>851</v>
      </c>
      <c r="B71" s="43">
        <v>21000000</v>
      </c>
      <c r="C71" s="43">
        <v>0</v>
      </c>
      <c r="D71" s="43">
        <v>0</v>
      </c>
    </row>
    <row r="72" spans="1:4">
      <c r="A72" s="40" t="s">
        <v>44</v>
      </c>
      <c r="B72" s="41">
        <f>B63+B64</f>
        <v>31942820</v>
      </c>
      <c r="C72" s="41">
        <f t="shared" ref="C72:D72" si="19">C63+C64</f>
        <v>7561700</v>
      </c>
      <c r="D72" s="41">
        <f t="shared" si="19"/>
        <v>7323800</v>
      </c>
    </row>
    <row r="73" spans="1:4">
      <c r="A73" s="47" t="s">
        <v>45</v>
      </c>
      <c r="B73" s="45">
        <v>832000</v>
      </c>
      <c r="C73" s="45">
        <v>788900</v>
      </c>
      <c r="D73" s="45">
        <v>788900</v>
      </c>
    </row>
    <row r="74" spans="1:4">
      <c r="A74" s="48" t="s">
        <v>2</v>
      </c>
      <c r="B74" s="46">
        <v>0</v>
      </c>
      <c r="C74" s="46">
        <v>0</v>
      </c>
      <c r="D74" s="46">
        <v>0</v>
      </c>
    </row>
    <row r="75" spans="1:4" ht="31.5">
      <c r="A75" s="47" t="s">
        <v>46</v>
      </c>
      <c r="B75" s="45">
        <f>B73+B74</f>
        <v>832000</v>
      </c>
      <c r="C75" s="45">
        <f t="shared" ref="C75:D75" si="20">C73+C74</f>
        <v>788900</v>
      </c>
      <c r="D75" s="45">
        <f t="shared" si="20"/>
        <v>788900</v>
      </c>
    </row>
    <row r="76" spans="1:4">
      <c r="A76" s="49" t="s">
        <v>47</v>
      </c>
      <c r="B76" s="50">
        <v>286357039.55000001</v>
      </c>
      <c r="C76" s="50">
        <v>279127860</v>
      </c>
      <c r="D76" s="50">
        <v>265357300</v>
      </c>
    </row>
    <row r="77" spans="1:4">
      <c r="A77" s="51" t="s">
        <v>2</v>
      </c>
      <c r="B77" s="52">
        <f>B78+B83+B87+B91</f>
        <v>34000</v>
      </c>
      <c r="C77" s="52">
        <f>C78</f>
        <v>0</v>
      </c>
      <c r="D77" s="50"/>
    </row>
    <row r="78" spans="1:4">
      <c r="A78" s="53" t="s">
        <v>48</v>
      </c>
      <c r="B78" s="176">
        <f>B79</f>
        <v>8500</v>
      </c>
      <c r="C78" s="54"/>
      <c r="D78" s="55"/>
    </row>
    <row r="79" spans="1:4">
      <c r="A79" s="64" t="s">
        <v>431</v>
      </c>
      <c r="B79" s="176">
        <f>B80</f>
        <v>8500</v>
      </c>
      <c r="C79" s="54"/>
      <c r="D79" s="55"/>
    </row>
    <row r="80" spans="1:4" ht="42.75">
      <c r="A80" s="257" t="s">
        <v>91</v>
      </c>
      <c r="B80" s="177">
        <v>8500</v>
      </c>
      <c r="C80" s="43"/>
      <c r="D80" s="43"/>
    </row>
    <row r="81" spans="1:4" ht="71.25">
      <c r="A81" s="257" t="s">
        <v>834</v>
      </c>
      <c r="B81" s="178">
        <v>8500</v>
      </c>
      <c r="C81" s="56"/>
      <c r="D81" s="56"/>
    </row>
    <row r="82" spans="1:4">
      <c r="A82" s="196" t="s">
        <v>836</v>
      </c>
      <c r="B82" s="259">
        <v>8500</v>
      </c>
      <c r="C82" s="56"/>
      <c r="D82" s="56"/>
    </row>
    <row r="83" spans="1:4">
      <c r="A83" s="40" t="s">
        <v>90</v>
      </c>
      <c r="B83" s="256">
        <v>8500</v>
      </c>
      <c r="C83" s="56"/>
      <c r="D83" s="56"/>
    </row>
    <row r="84" spans="1:4" ht="42.75">
      <c r="A84" s="257" t="s">
        <v>91</v>
      </c>
      <c r="B84" s="178">
        <v>8500</v>
      </c>
      <c r="C84" s="56"/>
      <c r="D84" s="56"/>
    </row>
    <row r="85" spans="1:4" ht="71.25">
      <c r="A85" s="257" t="s">
        <v>834</v>
      </c>
      <c r="B85" s="43">
        <v>8500</v>
      </c>
      <c r="C85" s="43"/>
      <c r="D85" s="43"/>
    </row>
    <row r="86" spans="1:4">
      <c r="A86" s="196" t="s">
        <v>836</v>
      </c>
      <c r="B86" s="259">
        <v>8500</v>
      </c>
      <c r="C86" s="43"/>
      <c r="D86" s="43"/>
    </row>
    <row r="87" spans="1:4">
      <c r="A87" s="57" t="s">
        <v>65</v>
      </c>
      <c r="B87" s="256">
        <v>8500</v>
      </c>
      <c r="C87" s="43"/>
      <c r="D87" s="43"/>
    </row>
    <row r="88" spans="1:4" ht="42.75">
      <c r="A88" s="257" t="s">
        <v>91</v>
      </c>
      <c r="B88" s="178">
        <v>8500</v>
      </c>
      <c r="C88" s="43"/>
      <c r="D88" s="43"/>
    </row>
    <row r="89" spans="1:4" ht="71.25">
      <c r="A89" s="257" t="s">
        <v>834</v>
      </c>
      <c r="B89" s="43">
        <v>8500</v>
      </c>
      <c r="C89" s="43"/>
      <c r="D89" s="43"/>
    </row>
    <row r="90" spans="1:4">
      <c r="A90" s="196" t="s">
        <v>836</v>
      </c>
      <c r="B90" s="259">
        <v>8500</v>
      </c>
      <c r="C90" s="43"/>
      <c r="D90" s="43"/>
    </row>
    <row r="91" spans="1:4">
      <c r="A91" s="258" t="s">
        <v>30</v>
      </c>
      <c r="B91" s="256">
        <v>8500</v>
      </c>
      <c r="C91" s="56"/>
      <c r="D91" s="56"/>
    </row>
    <row r="92" spans="1:4" ht="42.75">
      <c r="A92" s="257" t="s">
        <v>91</v>
      </c>
      <c r="B92" s="178">
        <v>8500</v>
      </c>
      <c r="C92" s="43"/>
      <c r="D92" s="43"/>
    </row>
    <row r="93" spans="1:4" ht="71.25">
      <c r="A93" s="257" t="s">
        <v>834</v>
      </c>
      <c r="B93" s="43">
        <v>8500</v>
      </c>
      <c r="C93" s="43"/>
      <c r="D93" s="43"/>
    </row>
    <row r="94" spans="1:4">
      <c r="A94" s="196" t="s">
        <v>836</v>
      </c>
      <c r="B94" s="259">
        <v>8500</v>
      </c>
      <c r="C94" s="43"/>
      <c r="D94" s="43"/>
    </row>
    <row r="95" spans="1:4">
      <c r="A95" s="57" t="s">
        <v>63</v>
      </c>
      <c r="B95" s="41">
        <f>B76+B77</f>
        <v>286391039.55000001</v>
      </c>
      <c r="C95" s="41">
        <f t="shared" ref="C95:D95" si="21">C76+C77</f>
        <v>279127860</v>
      </c>
      <c r="D95" s="41">
        <f t="shared" si="21"/>
        <v>265357300</v>
      </c>
    </row>
    <row r="96" spans="1:4">
      <c r="A96" s="59" t="s">
        <v>64</v>
      </c>
      <c r="B96" s="50">
        <v>62008100</v>
      </c>
      <c r="C96" s="50">
        <v>51846700</v>
      </c>
      <c r="D96" s="50">
        <v>51846700</v>
      </c>
    </row>
    <row r="97" spans="1:4">
      <c r="A97" s="44" t="s">
        <v>2</v>
      </c>
      <c r="B97" s="43">
        <v>0</v>
      </c>
      <c r="C97" s="43"/>
      <c r="D97" s="43"/>
    </row>
    <row r="98" spans="1:4" ht="31.5">
      <c r="A98" s="60" t="s">
        <v>73</v>
      </c>
      <c r="B98" s="62">
        <f>B96+B97</f>
        <v>62008100</v>
      </c>
      <c r="C98" s="62">
        <f t="shared" ref="C98:D98" si="22">C96+C97</f>
        <v>51846700</v>
      </c>
      <c r="D98" s="62">
        <f t="shared" si="22"/>
        <v>51846700</v>
      </c>
    </row>
    <row r="99" spans="1:4">
      <c r="A99" s="40" t="s">
        <v>74</v>
      </c>
      <c r="B99" s="41">
        <v>156158188.47999999</v>
      </c>
      <c r="C99" s="41">
        <v>149423900</v>
      </c>
      <c r="D99" s="41">
        <v>151029200</v>
      </c>
    </row>
    <row r="100" spans="1:4">
      <c r="A100" s="42" t="s">
        <v>2</v>
      </c>
      <c r="B100" s="43">
        <f>B101</f>
        <v>-800000</v>
      </c>
      <c r="C100" s="43"/>
      <c r="D100" s="43"/>
    </row>
    <row r="101" spans="1:4">
      <c r="A101" s="63" t="s">
        <v>837</v>
      </c>
      <c r="B101" s="43">
        <f>B102</f>
        <v>-800000</v>
      </c>
      <c r="C101" s="43"/>
      <c r="D101" s="43"/>
    </row>
    <row r="102" spans="1:4">
      <c r="A102" s="40" t="s">
        <v>75</v>
      </c>
      <c r="B102" s="43">
        <f>B103</f>
        <v>-800000</v>
      </c>
      <c r="C102" s="43"/>
      <c r="D102" s="43"/>
    </row>
    <row r="103" spans="1:4" ht="47.25">
      <c r="A103" s="95" t="s">
        <v>50</v>
      </c>
      <c r="B103" s="177">
        <f>B104</f>
        <v>-800000</v>
      </c>
      <c r="C103" s="43"/>
      <c r="D103" s="43"/>
    </row>
    <row r="104" spans="1:4" ht="47.25">
      <c r="A104" s="42" t="s">
        <v>551</v>
      </c>
      <c r="B104" s="177">
        <v>-800000</v>
      </c>
      <c r="C104" s="43"/>
      <c r="D104" s="43"/>
    </row>
    <row r="105" spans="1:4">
      <c r="A105" s="44" t="s">
        <v>838</v>
      </c>
      <c r="B105" s="177">
        <v>-800000</v>
      </c>
      <c r="C105" s="43"/>
      <c r="D105" s="43"/>
    </row>
    <row r="106" spans="1:4">
      <c r="A106" s="40" t="s">
        <v>82</v>
      </c>
      <c r="B106" s="41">
        <f>B99+B100</f>
        <v>155358188.47999999</v>
      </c>
      <c r="C106" s="41">
        <f t="shared" ref="C106:D106" si="23">C99+C100</f>
        <v>149423900</v>
      </c>
      <c r="D106" s="41">
        <f t="shared" si="23"/>
        <v>151029200</v>
      </c>
    </row>
    <row r="107" spans="1:4">
      <c r="A107" s="40" t="s">
        <v>83</v>
      </c>
      <c r="B107" s="45">
        <v>25694758.949999999</v>
      </c>
      <c r="C107" s="45">
        <v>12895300</v>
      </c>
      <c r="D107" s="45">
        <v>12895300</v>
      </c>
    </row>
    <row r="108" spans="1:4">
      <c r="A108" s="42" t="s">
        <v>2</v>
      </c>
      <c r="B108" s="65">
        <f>B109</f>
        <v>664533.32999999996</v>
      </c>
      <c r="C108" s="66" t="s">
        <v>84</v>
      </c>
      <c r="D108" s="66" t="s">
        <v>84</v>
      </c>
    </row>
    <row r="109" spans="1:4">
      <c r="A109" s="63" t="s">
        <v>30</v>
      </c>
      <c r="B109" s="67">
        <f>B110</f>
        <v>664533.32999999996</v>
      </c>
      <c r="C109" s="66"/>
      <c r="D109" s="66"/>
    </row>
    <row r="110" spans="1:4">
      <c r="A110" s="63" t="s">
        <v>565</v>
      </c>
      <c r="B110" s="67">
        <f>B111</f>
        <v>664533.32999999996</v>
      </c>
      <c r="C110" s="66"/>
      <c r="D110" s="66"/>
    </row>
    <row r="111" spans="1:4" ht="47.25">
      <c r="A111" s="42" t="s">
        <v>86</v>
      </c>
      <c r="B111" s="67">
        <f>B112+B114</f>
        <v>664533.32999999996</v>
      </c>
      <c r="C111" s="66"/>
      <c r="D111" s="66"/>
    </row>
    <row r="112" spans="1:4" ht="47.25">
      <c r="A112" s="42" t="s">
        <v>569</v>
      </c>
      <c r="B112" s="67">
        <f>B113</f>
        <v>-221511.11</v>
      </c>
      <c r="C112" s="66"/>
      <c r="D112" s="66"/>
    </row>
    <row r="113" spans="1:6">
      <c r="A113" s="44" t="s">
        <v>811</v>
      </c>
      <c r="B113" s="67">
        <v>-221511.11</v>
      </c>
      <c r="C113" s="66"/>
      <c r="D113" s="66"/>
    </row>
    <row r="114" spans="1:6" ht="31.5">
      <c r="A114" s="234" t="s">
        <v>810</v>
      </c>
      <c r="B114" s="67">
        <f>B115+B117</f>
        <v>886044.44</v>
      </c>
      <c r="C114" s="66"/>
      <c r="D114" s="66"/>
      <c r="E114" s="228"/>
      <c r="F114" s="229"/>
    </row>
    <row r="115" spans="1:6" ht="126">
      <c r="A115" s="234" t="s">
        <v>798</v>
      </c>
      <c r="B115" s="67">
        <f>B116</f>
        <v>664533.32999999996</v>
      </c>
      <c r="C115" s="66"/>
      <c r="D115" s="66"/>
      <c r="E115" s="230"/>
      <c r="F115" s="229"/>
    </row>
    <row r="116" spans="1:6">
      <c r="A116" s="235" t="s">
        <v>808</v>
      </c>
      <c r="B116" s="67">
        <v>664533.32999999996</v>
      </c>
      <c r="C116" s="66"/>
      <c r="D116" s="66"/>
      <c r="E116" s="230"/>
      <c r="F116" s="229"/>
    </row>
    <row r="117" spans="1:6" ht="94.5">
      <c r="A117" s="234" t="s">
        <v>799</v>
      </c>
      <c r="B117" s="67">
        <f>B118</f>
        <v>221511.11</v>
      </c>
      <c r="C117" s="66"/>
      <c r="D117" s="66"/>
      <c r="E117" s="230"/>
      <c r="F117" s="229"/>
    </row>
    <row r="118" spans="1:6">
      <c r="A118" s="233" t="s">
        <v>809</v>
      </c>
      <c r="B118" s="67">
        <v>221511.11</v>
      </c>
      <c r="C118" s="66"/>
      <c r="D118" s="66"/>
    </row>
    <row r="119" spans="1:6" ht="31.5">
      <c r="A119" s="40" t="s">
        <v>88</v>
      </c>
      <c r="B119" s="45">
        <f>B107+B108</f>
        <v>26359292.279999997</v>
      </c>
      <c r="C119" s="45">
        <f t="shared" ref="C119:D119" si="24">C107+C108</f>
        <v>12895300</v>
      </c>
      <c r="D119" s="45">
        <f t="shared" si="24"/>
        <v>12895300</v>
      </c>
    </row>
    <row r="120" spans="1:6" ht="31.5">
      <c r="A120" s="40" t="s">
        <v>89</v>
      </c>
      <c r="B120" s="65">
        <v>1595582.4</v>
      </c>
      <c r="C120" s="45">
        <v>3000000</v>
      </c>
      <c r="D120" s="45">
        <v>3000000</v>
      </c>
    </row>
    <row r="121" spans="1:6">
      <c r="A121" s="42" t="s">
        <v>2</v>
      </c>
      <c r="B121" s="67">
        <v>0</v>
      </c>
      <c r="C121" s="66" t="s">
        <v>84</v>
      </c>
      <c r="D121" s="66" t="s">
        <v>84</v>
      </c>
    </row>
    <row r="122" spans="1:6" ht="31.5">
      <c r="A122" s="40" t="s">
        <v>93</v>
      </c>
      <c r="B122" s="65">
        <f>B120+B121</f>
        <v>1595582.4</v>
      </c>
      <c r="C122" s="45">
        <v>3000000</v>
      </c>
      <c r="D122" s="45">
        <v>3000000</v>
      </c>
    </row>
    <row r="123" spans="1:6" ht="47.25">
      <c r="A123" s="40" t="s">
        <v>94</v>
      </c>
      <c r="B123" s="45">
        <v>20545400</v>
      </c>
      <c r="C123" s="45">
        <v>15238900</v>
      </c>
      <c r="D123" s="45">
        <v>15639000</v>
      </c>
    </row>
    <row r="124" spans="1:6">
      <c r="A124" s="42" t="s">
        <v>2</v>
      </c>
      <c r="B124" s="45">
        <v>0</v>
      </c>
      <c r="C124" s="45">
        <v>0</v>
      </c>
      <c r="D124" s="45">
        <v>0</v>
      </c>
    </row>
    <row r="125" spans="1:6" ht="47.25">
      <c r="A125" s="40" t="s">
        <v>95</v>
      </c>
      <c r="B125" s="45">
        <v>20545400</v>
      </c>
      <c r="C125" s="45">
        <v>15238900</v>
      </c>
      <c r="D125" s="45">
        <v>15639000</v>
      </c>
    </row>
    <row r="126" spans="1:6" ht="31.5">
      <c r="A126" s="64" t="s">
        <v>807</v>
      </c>
      <c r="B126" s="71">
        <f>B123+B120+B107+B99+B96+B76+B73+B63+B60+B57+B53</f>
        <v>617308689.38</v>
      </c>
      <c r="C126" s="71">
        <f>C123+C120+C107+C99+C96+C76+C73+C63+C60+C57+C53</f>
        <v>569816560</v>
      </c>
      <c r="D126" s="55">
        <v>557148900</v>
      </c>
    </row>
    <row r="127" spans="1:6">
      <c r="A127" s="68" t="s">
        <v>2</v>
      </c>
      <c r="B127" s="69">
        <f>B124+B121+B108+B100+B97+B77+B64+B61+B54</f>
        <v>20898533.329999998</v>
      </c>
      <c r="C127" s="70">
        <f>C124+C121+C108+C100+C97+C77+C64+C61+C54</f>
        <v>0</v>
      </c>
      <c r="D127" s="70">
        <f>D124+D121+D108+D100+D97+D77+D64+D61+D54</f>
        <v>0</v>
      </c>
    </row>
    <row r="128" spans="1:6">
      <c r="A128" s="64" t="s">
        <v>96</v>
      </c>
      <c r="B128" s="71">
        <f>B126+B127</f>
        <v>638207222.71000004</v>
      </c>
      <c r="C128" s="71">
        <f t="shared" ref="C128:D128" si="25">C126+C127</f>
        <v>569816560</v>
      </c>
      <c r="D128" s="71">
        <f t="shared" si="25"/>
        <v>557148900</v>
      </c>
    </row>
    <row r="131" spans="1:2" ht="95.25" customHeight="1"/>
    <row r="132" spans="1:2" ht="31.5">
      <c r="A132" s="231" t="s">
        <v>578</v>
      </c>
      <c r="B132" s="232">
        <v>2000200000</v>
      </c>
    </row>
    <row r="133" spans="1:2" ht="126">
      <c r="A133" s="231" t="s">
        <v>798</v>
      </c>
      <c r="B133" s="232">
        <v>2000275280</v>
      </c>
    </row>
    <row r="134" spans="1:2" ht="94.5">
      <c r="A134" s="231" t="s">
        <v>799</v>
      </c>
      <c r="B134" s="147" t="s">
        <v>800</v>
      </c>
    </row>
  </sheetData>
  <mergeCells count="1">
    <mergeCell ref="A1:D1"/>
  </mergeCells>
  <pageMargins left="1.1023622047244095" right="0.51181102362204722" top="0.15748031496062992" bottom="0.15748031496062992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8"/>
  <sheetViews>
    <sheetView topLeftCell="A548" workbookViewId="0">
      <selection activeCell="J551" sqref="J551"/>
    </sheetView>
  </sheetViews>
  <sheetFormatPr defaultColWidth="33.28515625" defaultRowHeight="15.75"/>
  <cols>
    <col min="1" max="1" width="32.5703125" style="72" customWidth="1"/>
    <col min="2" max="2" width="3.28515625" style="72" bestFit="1" customWidth="1"/>
    <col min="3" max="3" width="3.85546875" style="72" bestFit="1" customWidth="1"/>
    <col min="4" max="4" width="15" style="72" bestFit="1" customWidth="1"/>
    <col min="5" max="5" width="4.42578125" style="72" customWidth="1"/>
    <col min="6" max="8" width="15.42578125" style="72" bestFit="1" customWidth="1"/>
    <col min="9" max="16384" width="33.28515625" style="1"/>
  </cols>
  <sheetData>
    <row r="1" spans="1:8" ht="18.75">
      <c r="A1" s="384" t="s">
        <v>97</v>
      </c>
      <c r="B1" s="384"/>
      <c r="C1" s="384"/>
      <c r="D1" s="384"/>
      <c r="E1" s="384"/>
      <c r="F1" s="384"/>
      <c r="G1" s="384"/>
      <c r="H1" s="384"/>
    </row>
    <row r="2" spans="1:8" ht="18.75">
      <c r="A2" s="385" t="s">
        <v>98</v>
      </c>
      <c r="B2" s="385"/>
      <c r="C2" s="385"/>
      <c r="D2" s="385"/>
      <c r="E2" s="385"/>
      <c r="F2" s="385"/>
      <c r="G2" s="385"/>
      <c r="H2" s="385"/>
    </row>
    <row r="3" spans="1:8" ht="18.75">
      <c r="A3" s="385" t="s">
        <v>99</v>
      </c>
      <c r="B3" s="385"/>
      <c r="C3" s="385"/>
      <c r="D3" s="385"/>
      <c r="E3" s="385"/>
      <c r="F3" s="385"/>
      <c r="G3" s="385"/>
      <c r="H3" s="385"/>
    </row>
    <row r="4" spans="1:8" ht="18.75">
      <c r="A4" s="385" t="s">
        <v>100</v>
      </c>
      <c r="B4" s="385"/>
      <c r="C4" s="385"/>
      <c r="D4" s="385"/>
      <c r="E4" s="385"/>
      <c r="F4" s="385"/>
      <c r="G4" s="385"/>
      <c r="H4" s="385"/>
    </row>
    <row r="5" spans="1:8" ht="18.75">
      <c r="A5" s="385" t="s">
        <v>101</v>
      </c>
      <c r="B5" s="385"/>
      <c r="C5" s="385"/>
      <c r="D5" s="385"/>
      <c r="E5" s="385"/>
      <c r="F5" s="385"/>
      <c r="G5" s="385"/>
      <c r="H5" s="385"/>
    </row>
    <row r="6" spans="1:8" ht="105.75" customHeight="1">
      <c r="A6" s="380" t="s">
        <v>102</v>
      </c>
      <c r="B6" s="380"/>
      <c r="C6" s="380"/>
      <c r="D6" s="380"/>
      <c r="E6" s="380"/>
      <c r="F6" s="380"/>
      <c r="G6" s="380"/>
      <c r="H6" s="380"/>
    </row>
    <row r="7" spans="1:8">
      <c r="A7" s="381" t="s">
        <v>103</v>
      </c>
      <c r="B7" s="381"/>
      <c r="C7" s="381"/>
      <c r="D7" s="381"/>
      <c r="E7" s="381"/>
      <c r="F7" s="381"/>
      <c r="G7" s="381"/>
      <c r="H7" s="381"/>
    </row>
    <row r="8" spans="1:8">
      <c r="A8" s="2" t="s">
        <v>0</v>
      </c>
      <c r="B8" s="2" t="s">
        <v>104</v>
      </c>
      <c r="C8" s="2" t="s">
        <v>105</v>
      </c>
      <c r="D8" s="2" t="s">
        <v>106</v>
      </c>
      <c r="E8" s="2" t="s">
        <v>107</v>
      </c>
      <c r="F8" s="2" t="s">
        <v>778</v>
      </c>
      <c r="G8" s="2" t="s">
        <v>779</v>
      </c>
      <c r="H8" s="2" t="s">
        <v>1</v>
      </c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31.5">
      <c r="A10" s="40" t="s">
        <v>29</v>
      </c>
      <c r="B10" s="73" t="s">
        <v>108</v>
      </c>
      <c r="C10" s="74"/>
      <c r="D10" s="75"/>
      <c r="E10" s="76"/>
      <c r="F10" s="287">
        <v>52344300</v>
      </c>
      <c r="G10" s="287">
        <v>49095300</v>
      </c>
      <c r="H10" s="287">
        <v>48405000</v>
      </c>
    </row>
    <row r="11" spans="1:8" ht="63">
      <c r="A11" s="40" t="s">
        <v>109</v>
      </c>
      <c r="B11" s="77" t="s">
        <v>108</v>
      </c>
      <c r="C11" s="78" t="s">
        <v>110</v>
      </c>
      <c r="D11" s="79"/>
      <c r="E11" s="76"/>
      <c r="F11" s="287">
        <v>1658300</v>
      </c>
      <c r="G11" s="287">
        <v>1658300</v>
      </c>
      <c r="H11" s="287">
        <v>1658300</v>
      </c>
    </row>
    <row r="12" spans="1:8" ht="63">
      <c r="A12" s="42" t="s">
        <v>111</v>
      </c>
      <c r="B12" s="80" t="s">
        <v>108</v>
      </c>
      <c r="C12" s="81" t="s">
        <v>110</v>
      </c>
      <c r="D12" s="82" t="s">
        <v>112</v>
      </c>
      <c r="E12" s="83"/>
      <c r="F12" s="288">
        <v>1658300</v>
      </c>
      <c r="G12" s="288">
        <v>1658300</v>
      </c>
      <c r="H12" s="288">
        <v>1658300</v>
      </c>
    </row>
    <row r="13" spans="1:8" ht="31.5">
      <c r="A13" s="42" t="s">
        <v>113</v>
      </c>
      <c r="B13" s="80" t="s">
        <v>108</v>
      </c>
      <c r="C13" s="81" t="s">
        <v>110</v>
      </c>
      <c r="D13" s="82" t="s">
        <v>114</v>
      </c>
      <c r="E13" s="83"/>
      <c r="F13" s="288">
        <v>1658300</v>
      </c>
      <c r="G13" s="288">
        <v>1658300</v>
      </c>
      <c r="H13" s="288">
        <v>1658300</v>
      </c>
    </row>
    <row r="14" spans="1:8" ht="47.25">
      <c r="A14" s="42" t="s">
        <v>115</v>
      </c>
      <c r="B14" s="80" t="s">
        <v>108</v>
      </c>
      <c r="C14" s="81" t="s">
        <v>110</v>
      </c>
      <c r="D14" s="82" t="s">
        <v>116</v>
      </c>
      <c r="E14" s="83"/>
      <c r="F14" s="288">
        <v>1658300</v>
      </c>
      <c r="G14" s="288">
        <v>1658300</v>
      </c>
      <c r="H14" s="288">
        <v>1658300</v>
      </c>
    </row>
    <row r="15" spans="1:8" ht="141.75">
      <c r="A15" s="42" t="s">
        <v>117</v>
      </c>
      <c r="B15" s="80" t="s">
        <v>108</v>
      </c>
      <c r="C15" s="81" t="s">
        <v>110</v>
      </c>
      <c r="D15" s="82" t="s">
        <v>116</v>
      </c>
      <c r="E15" s="83" t="s">
        <v>118</v>
      </c>
      <c r="F15" s="288">
        <v>1658300</v>
      </c>
      <c r="G15" s="288">
        <v>1658300</v>
      </c>
      <c r="H15" s="288">
        <v>1658300</v>
      </c>
    </row>
    <row r="16" spans="1:8" ht="47.25">
      <c r="A16" s="42" t="s">
        <v>119</v>
      </c>
      <c r="B16" s="80" t="s">
        <v>108</v>
      </c>
      <c r="C16" s="81" t="s">
        <v>110</v>
      </c>
      <c r="D16" s="82" t="s">
        <v>116</v>
      </c>
      <c r="E16" s="83" t="s">
        <v>120</v>
      </c>
      <c r="F16" s="288">
        <v>1658300</v>
      </c>
      <c r="G16" s="288">
        <v>1658300</v>
      </c>
      <c r="H16" s="288">
        <v>1658300</v>
      </c>
    </row>
    <row r="17" spans="1:8" ht="126">
      <c r="A17" s="40" t="s">
        <v>121</v>
      </c>
      <c r="B17" s="77" t="s">
        <v>108</v>
      </c>
      <c r="C17" s="78" t="s">
        <v>122</v>
      </c>
      <c r="D17" s="84"/>
      <c r="E17" s="83"/>
      <c r="F17" s="287">
        <v>28639700</v>
      </c>
      <c r="G17" s="287">
        <v>28639700</v>
      </c>
      <c r="H17" s="287">
        <v>28639700</v>
      </c>
    </row>
    <row r="18" spans="1:8" ht="63">
      <c r="A18" s="42" t="s">
        <v>111</v>
      </c>
      <c r="B18" s="80" t="s">
        <v>108</v>
      </c>
      <c r="C18" s="81" t="s">
        <v>122</v>
      </c>
      <c r="D18" s="82" t="s">
        <v>112</v>
      </c>
      <c r="E18" s="83"/>
      <c r="F18" s="288">
        <v>28639700</v>
      </c>
      <c r="G18" s="288">
        <v>28639700</v>
      </c>
      <c r="H18" s="288">
        <v>28639700</v>
      </c>
    </row>
    <row r="19" spans="1:8" ht="31.5">
      <c r="A19" s="36" t="s">
        <v>123</v>
      </c>
      <c r="B19" s="80" t="s">
        <v>108</v>
      </c>
      <c r="C19" s="81" t="s">
        <v>122</v>
      </c>
      <c r="D19" s="82" t="s">
        <v>124</v>
      </c>
      <c r="E19" s="83"/>
      <c r="F19" s="288">
        <v>28639700</v>
      </c>
      <c r="G19" s="288">
        <v>28639700</v>
      </c>
      <c r="H19" s="288">
        <v>28639700</v>
      </c>
    </row>
    <row r="20" spans="1:8" ht="47.25">
      <c r="A20" s="42" t="s">
        <v>72</v>
      </c>
      <c r="B20" s="80" t="s">
        <v>108</v>
      </c>
      <c r="C20" s="81" t="s">
        <v>122</v>
      </c>
      <c r="D20" s="82" t="s">
        <v>125</v>
      </c>
      <c r="E20" s="83"/>
      <c r="F20" s="288">
        <v>26622700</v>
      </c>
      <c r="G20" s="288">
        <v>26622700</v>
      </c>
      <c r="H20" s="288">
        <v>26622700</v>
      </c>
    </row>
    <row r="21" spans="1:8" ht="141.75">
      <c r="A21" s="42" t="s">
        <v>117</v>
      </c>
      <c r="B21" s="80" t="s">
        <v>108</v>
      </c>
      <c r="C21" s="81" t="s">
        <v>122</v>
      </c>
      <c r="D21" s="82" t="s">
        <v>125</v>
      </c>
      <c r="E21" s="83" t="s">
        <v>118</v>
      </c>
      <c r="F21" s="288">
        <v>25660700</v>
      </c>
      <c r="G21" s="288">
        <v>25660700</v>
      </c>
      <c r="H21" s="288">
        <v>25660700</v>
      </c>
    </row>
    <row r="22" spans="1:8" ht="47.25">
      <c r="A22" s="42" t="s">
        <v>119</v>
      </c>
      <c r="B22" s="80" t="s">
        <v>108</v>
      </c>
      <c r="C22" s="81" t="s">
        <v>122</v>
      </c>
      <c r="D22" s="82" t="s">
        <v>125</v>
      </c>
      <c r="E22" s="83" t="s">
        <v>120</v>
      </c>
      <c r="F22" s="288">
        <v>25660700</v>
      </c>
      <c r="G22" s="288">
        <v>25660700</v>
      </c>
      <c r="H22" s="288">
        <v>25660700</v>
      </c>
    </row>
    <row r="23" spans="1:8" ht="63">
      <c r="A23" s="42" t="s">
        <v>126</v>
      </c>
      <c r="B23" s="80" t="s">
        <v>108</v>
      </c>
      <c r="C23" s="81" t="s">
        <v>122</v>
      </c>
      <c r="D23" s="82" t="s">
        <v>125</v>
      </c>
      <c r="E23" s="83" t="s">
        <v>127</v>
      </c>
      <c r="F23" s="288">
        <v>847000</v>
      </c>
      <c r="G23" s="288">
        <v>847000</v>
      </c>
      <c r="H23" s="288">
        <v>847000</v>
      </c>
    </row>
    <row r="24" spans="1:8" ht="63">
      <c r="A24" s="42" t="s">
        <v>128</v>
      </c>
      <c r="B24" s="80" t="s">
        <v>108</v>
      </c>
      <c r="C24" s="81" t="s">
        <v>122</v>
      </c>
      <c r="D24" s="82" t="s">
        <v>125</v>
      </c>
      <c r="E24" s="83" t="s">
        <v>129</v>
      </c>
      <c r="F24" s="288">
        <v>847000</v>
      </c>
      <c r="G24" s="288">
        <v>847000</v>
      </c>
      <c r="H24" s="288">
        <v>847000</v>
      </c>
    </row>
    <row r="25" spans="1:8" ht="31.5">
      <c r="A25" s="42" t="s">
        <v>130</v>
      </c>
      <c r="B25" s="80" t="s">
        <v>108</v>
      </c>
      <c r="C25" s="81" t="s">
        <v>122</v>
      </c>
      <c r="D25" s="82" t="s">
        <v>125</v>
      </c>
      <c r="E25" s="83" t="s">
        <v>131</v>
      </c>
      <c r="F25" s="288">
        <v>115000</v>
      </c>
      <c r="G25" s="288">
        <v>115000</v>
      </c>
      <c r="H25" s="288">
        <v>115000</v>
      </c>
    </row>
    <row r="26" spans="1:8">
      <c r="A26" s="42" t="s">
        <v>132</v>
      </c>
      <c r="B26" s="80" t="s">
        <v>108</v>
      </c>
      <c r="C26" s="81" t="s">
        <v>122</v>
      </c>
      <c r="D26" s="82" t="s">
        <v>125</v>
      </c>
      <c r="E26" s="83" t="s">
        <v>133</v>
      </c>
      <c r="F26" s="288">
        <v>100000</v>
      </c>
      <c r="G26" s="288">
        <v>100000</v>
      </c>
      <c r="H26" s="288">
        <v>100000</v>
      </c>
    </row>
    <row r="27" spans="1:8" ht="31.5">
      <c r="A27" s="42" t="s">
        <v>134</v>
      </c>
      <c r="B27" s="80" t="s">
        <v>108</v>
      </c>
      <c r="C27" s="81" t="s">
        <v>122</v>
      </c>
      <c r="D27" s="82" t="s">
        <v>125</v>
      </c>
      <c r="E27" s="83" t="s">
        <v>135</v>
      </c>
      <c r="F27" s="288">
        <v>15000</v>
      </c>
      <c r="G27" s="288">
        <v>15000</v>
      </c>
      <c r="H27" s="288">
        <v>15000</v>
      </c>
    </row>
    <row r="28" spans="1:8" ht="78.75">
      <c r="A28" s="42" t="s">
        <v>136</v>
      </c>
      <c r="B28" s="80" t="s">
        <v>108</v>
      </c>
      <c r="C28" s="81" t="s">
        <v>122</v>
      </c>
      <c r="D28" s="82" t="s">
        <v>137</v>
      </c>
      <c r="E28" s="83" t="s">
        <v>138</v>
      </c>
      <c r="F28" s="288">
        <v>1076200</v>
      </c>
      <c r="G28" s="288">
        <v>1076200</v>
      </c>
      <c r="H28" s="288">
        <v>1076200</v>
      </c>
    </row>
    <row r="29" spans="1:8" ht="141.75">
      <c r="A29" s="42" t="s">
        <v>117</v>
      </c>
      <c r="B29" s="80" t="s">
        <v>108</v>
      </c>
      <c r="C29" s="81" t="s">
        <v>122</v>
      </c>
      <c r="D29" s="82" t="s">
        <v>137</v>
      </c>
      <c r="E29" s="83" t="s">
        <v>118</v>
      </c>
      <c r="F29" s="288">
        <v>1061200</v>
      </c>
      <c r="G29" s="288">
        <v>1061200</v>
      </c>
      <c r="H29" s="288">
        <v>1061200</v>
      </c>
    </row>
    <row r="30" spans="1:8" ht="47.25">
      <c r="A30" s="42" t="s">
        <v>119</v>
      </c>
      <c r="B30" s="80" t="s">
        <v>108</v>
      </c>
      <c r="C30" s="81" t="s">
        <v>122</v>
      </c>
      <c r="D30" s="82" t="s">
        <v>137</v>
      </c>
      <c r="E30" s="83" t="s">
        <v>120</v>
      </c>
      <c r="F30" s="288">
        <v>1061200</v>
      </c>
      <c r="G30" s="288">
        <v>1061200</v>
      </c>
      <c r="H30" s="288">
        <v>1061200</v>
      </c>
    </row>
    <row r="31" spans="1:8" ht="63">
      <c r="A31" s="42" t="s">
        <v>126</v>
      </c>
      <c r="B31" s="80" t="s">
        <v>108</v>
      </c>
      <c r="C31" s="81" t="s">
        <v>122</v>
      </c>
      <c r="D31" s="82" t="s">
        <v>137</v>
      </c>
      <c r="E31" s="83" t="s">
        <v>127</v>
      </c>
      <c r="F31" s="288">
        <v>15000</v>
      </c>
      <c r="G31" s="288">
        <v>15000</v>
      </c>
      <c r="H31" s="288">
        <v>15000</v>
      </c>
    </row>
    <row r="32" spans="1:8" ht="63">
      <c r="A32" s="42" t="s">
        <v>128</v>
      </c>
      <c r="B32" s="80" t="s">
        <v>108</v>
      </c>
      <c r="C32" s="81" t="s">
        <v>122</v>
      </c>
      <c r="D32" s="82" t="s">
        <v>137</v>
      </c>
      <c r="E32" s="83" t="s">
        <v>129</v>
      </c>
      <c r="F32" s="288">
        <v>15000</v>
      </c>
      <c r="G32" s="288">
        <v>15000</v>
      </c>
      <c r="H32" s="288">
        <v>15000</v>
      </c>
    </row>
    <row r="33" spans="1:8" ht="94.5">
      <c r="A33" s="42" t="s">
        <v>53</v>
      </c>
      <c r="B33" s="80" t="s">
        <v>108</v>
      </c>
      <c r="C33" s="81" t="s">
        <v>122</v>
      </c>
      <c r="D33" s="82" t="s">
        <v>139</v>
      </c>
      <c r="E33" s="83" t="s">
        <v>138</v>
      </c>
      <c r="F33" s="288">
        <v>752640</v>
      </c>
      <c r="G33" s="288">
        <v>752640</v>
      </c>
      <c r="H33" s="288">
        <v>752640</v>
      </c>
    </row>
    <row r="34" spans="1:8" ht="63">
      <c r="A34" s="42" t="s">
        <v>126</v>
      </c>
      <c r="B34" s="80" t="s">
        <v>108</v>
      </c>
      <c r="C34" s="81" t="s">
        <v>122</v>
      </c>
      <c r="D34" s="82" t="s">
        <v>139</v>
      </c>
      <c r="E34" s="83" t="s">
        <v>127</v>
      </c>
      <c r="F34" s="288">
        <v>752640</v>
      </c>
      <c r="G34" s="288">
        <v>752640</v>
      </c>
      <c r="H34" s="288">
        <v>752640</v>
      </c>
    </row>
    <row r="35" spans="1:8" ht="63">
      <c r="A35" s="42" t="s">
        <v>128</v>
      </c>
      <c r="B35" s="80" t="s">
        <v>108</v>
      </c>
      <c r="C35" s="81" t="s">
        <v>122</v>
      </c>
      <c r="D35" s="82" t="s">
        <v>139</v>
      </c>
      <c r="E35" s="83" t="s">
        <v>129</v>
      </c>
      <c r="F35" s="288">
        <v>752640</v>
      </c>
      <c r="G35" s="288">
        <v>752640</v>
      </c>
      <c r="H35" s="288">
        <v>752640</v>
      </c>
    </row>
    <row r="36" spans="1:8" ht="63">
      <c r="A36" s="42" t="s">
        <v>54</v>
      </c>
      <c r="B36" s="80" t="s">
        <v>108</v>
      </c>
      <c r="C36" s="81" t="s">
        <v>122</v>
      </c>
      <c r="D36" s="82" t="s">
        <v>140</v>
      </c>
      <c r="E36" s="83" t="s">
        <v>138</v>
      </c>
      <c r="F36" s="288">
        <v>188160</v>
      </c>
      <c r="G36" s="288">
        <v>188160</v>
      </c>
      <c r="H36" s="288">
        <v>188160</v>
      </c>
    </row>
    <row r="37" spans="1:8" ht="63">
      <c r="A37" s="42" t="s">
        <v>126</v>
      </c>
      <c r="B37" s="80" t="s">
        <v>108</v>
      </c>
      <c r="C37" s="81" t="s">
        <v>122</v>
      </c>
      <c r="D37" s="82" t="s">
        <v>140</v>
      </c>
      <c r="E37" s="83" t="s">
        <v>127</v>
      </c>
      <c r="F37" s="288">
        <v>188160</v>
      </c>
      <c r="G37" s="288">
        <v>188160</v>
      </c>
      <c r="H37" s="288">
        <v>188160</v>
      </c>
    </row>
    <row r="38" spans="1:8" ht="63">
      <c r="A38" s="42" t="s">
        <v>128</v>
      </c>
      <c r="B38" s="85" t="s">
        <v>108</v>
      </c>
      <c r="C38" s="86" t="s">
        <v>122</v>
      </c>
      <c r="D38" s="87" t="s">
        <v>140</v>
      </c>
      <c r="E38" s="83" t="s">
        <v>129</v>
      </c>
      <c r="F38" s="288">
        <v>188160</v>
      </c>
      <c r="G38" s="288">
        <v>188160</v>
      </c>
      <c r="H38" s="288">
        <v>188160</v>
      </c>
    </row>
    <row r="39" spans="1:8">
      <c r="A39" s="47" t="s">
        <v>141</v>
      </c>
      <c r="B39" s="88" t="s">
        <v>108</v>
      </c>
      <c r="C39" s="88" t="s">
        <v>142</v>
      </c>
      <c r="D39" s="89"/>
      <c r="E39" s="90"/>
      <c r="F39" s="294">
        <v>1758600</v>
      </c>
      <c r="G39" s="294">
        <v>119200</v>
      </c>
      <c r="H39" s="294">
        <v>192400</v>
      </c>
    </row>
    <row r="40" spans="1:8" ht="63">
      <c r="A40" s="48" t="s">
        <v>111</v>
      </c>
      <c r="B40" s="91" t="s">
        <v>108</v>
      </c>
      <c r="C40" s="91" t="s">
        <v>142</v>
      </c>
      <c r="D40" s="92" t="s">
        <v>112</v>
      </c>
      <c r="E40" s="93"/>
      <c r="F40" s="222">
        <v>1758600</v>
      </c>
      <c r="G40" s="222">
        <v>119200</v>
      </c>
      <c r="H40" s="222">
        <v>192400</v>
      </c>
    </row>
    <row r="41" spans="1:8" ht="47.25">
      <c r="A41" s="48" t="s">
        <v>143</v>
      </c>
      <c r="B41" s="91" t="s">
        <v>108</v>
      </c>
      <c r="C41" s="91" t="s">
        <v>142</v>
      </c>
      <c r="D41" s="92" t="s">
        <v>144</v>
      </c>
      <c r="E41" s="93"/>
      <c r="F41" s="222">
        <v>1758600</v>
      </c>
      <c r="G41" s="222">
        <v>119200</v>
      </c>
      <c r="H41" s="222">
        <v>192400</v>
      </c>
    </row>
    <row r="42" spans="1:8" ht="94.5">
      <c r="A42" s="48" t="s">
        <v>145</v>
      </c>
      <c r="B42" s="91" t="s">
        <v>108</v>
      </c>
      <c r="C42" s="91" t="s">
        <v>142</v>
      </c>
      <c r="D42" s="92" t="s">
        <v>146</v>
      </c>
      <c r="E42" s="93"/>
      <c r="F42" s="222">
        <v>1758600</v>
      </c>
      <c r="G42" s="222">
        <v>119200</v>
      </c>
      <c r="H42" s="222">
        <v>192400</v>
      </c>
    </row>
    <row r="43" spans="1:8" ht="47.25">
      <c r="A43" s="48" t="s">
        <v>147</v>
      </c>
      <c r="B43" s="91" t="s">
        <v>108</v>
      </c>
      <c r="C43" s="91" t="s">
        <v>142</v>
      </c>
      <c r="D43" s="92" t="s">
        <v>146</v>
      </c>
      <c r="E43" s="93">
        <v>200</v>
      </c>
      <c r="F43" s="222">
        <v>1758600</v>
      </c>
      <c r="G43" s="222">
        <v>119200</v>
      </c>
      <c r="H43" s="222">
        <v>192400</v>
      </c>
    </row>
    <row r="44" spans="1:8" ht="63">
      <c r="A44" s="48" t="s">
        <v>128</v>
      </c>
      <c r="B44" s="91" t="s">
        <v>108</v>
      </c>
      <c r="C44" s="91" t="s">
        <v>142</v>
      </c>
      <c r="D44" s="92" t="s">
        <v>146</v>
      </c>
      <c r="E44" s="93">
        <v>240</v>
      </c>
      <c r="F44" s="222">
        <v>1758600</v>
      </c>
      <c r="G44" s="222">
        <v>119200</v>
      </c>
      <c r="H44" s="222">
        <v>192400</v>
      </c>
    </row>
    <row r="45" spans="1:8" ht="94.5">
      <c r="A45" s="40" t="s">
        <v>148</v>
      </c>
      <c r="B45" s="73" t="s">
        <v>108</v>
      </c>
      <c r="C45" s="74" t="s">
        <v>149</v>
      </c>
      <c r="D45" s="94"/>
      <c r="E45" s="83"/>
      <c r="F45" s="287">
        <v>7082300</v>
      </c>
      <c r="G45" s="287">
        <v>6578300</v>
      </c>
      <c r="H45" s="287">
        <v>6578300</v>
      </c>
    </row>
    <row r="46" spans="1:8" ht="78.75">
      <c r="A46" s="42" t="s">
        <v>91</v>
      </c>
      <c r="B46" s="80" t="s">
        <v>108</v>
      </c>
      <c r="C46" s="81" t="s">
        <v>149</v>
      </c>
      <c r="D46" s="82" t="s">
        <v>150</v>
      </c>
      <c r="E46" s="83"/>
      <c r="F46" s="288">
        <v>5948900</v>
      </c>
      <c r="G46" s="288">
        <v>5948900</v>
      </c>
      <c r="H46" s="288">
        <v>5948900</v>
      </c>
    </row>
    <row r="47" spans="1:8" ht="110.25">
      <c r="A47" s="42" t="s">
        <v>151</v>
      </c>
      <c r="B47" s="80" t="s">
        <v>108</v>
      </c>
      <c r="C47" s="81" t="s">
        <v>149</v>
      </c>
      <c r="D47" s="82" t="s">
        <v>152</v>
      </c>
      <c r="E47" s="83"/>
      <c r="F47" s="288">
        <v>5928900</v>
      </c>
      <c r="G47" s="288">
        <v>5928900</v>
      </c>
      <c r="H47" s="288">
        <v>5928900</v>
      </c>
    </row>
    <row r="48" spans="1:8" ht="31.5">
      <c r="A48" s="42" t="s">
        <v>153</v>
      </c>
      <c r="B48" s="80" t="s">
        <v>108</v>
      </c>
      <c r="C48" s="81" t="s">
        <v>149</v>
      </c>
      <c r="D48" s="82" t="s">
        <v>154</v>
      </c>
      <c r="E48" s="83"/>
      <c r="F48" s="288">
        <v>5928900</v>
      </c>
      <c r="G48" s="288">
        <v>5928900</v>
      </c>
      <c r="H48" s="288">
        <v>5928900</v>
      </c>
    </row>
    <row r="49" spans="1:8" ht="157.5">
      <c r="A49" s="42" t="s">
        <v>155</v>
      </c>
      <c r="B49" s="80" t="s">
        <v>108</v>
      </c>
      <c r="C49" s="81" t="s">
        <v>149</v>
      </c>
      <c r="D49" s="82" t="s">
        <v>156</v>
      </c>
      <c r="E49" s="83"/>
      <c r="F49" s="288">
        <v>5898200</v>
      </c>
      <c r="G49" s="288">
        <v>5898200</v>
      </c>
      <c r="H49" s="288">
        <v>5898200</v>
      </c>
    </row>
    <row r="50" spans="1:8" ht="141.75">
      <c r="A50" s="42" t="s">
        <v>117</v>
      </c>
      <c r="B50" s="80" t="s">
        <v>108</v>
      </c>
      <c r="C50" s="81" t="s">
        <v>149</v>
      </c>
      <c r="D50" s="82" t="s">
        <v>156</v>
      </c>
      <c r="E50" s="83" t="s">
        <v>118</v>
      </c>
      <c r="F50" s="288">
        <v>5664200</v>
      </c>
      <c r="G50" s="288">
        <v>5664200</v>
      </c>
      <c r="H50" s="288">
        <v>5664200</v>
      </c>
    </row>
    <row r="51" spans="1:8" ht="47.25">
      <c r="A51" s="42" t="s">
        <v>119</v>
      </c>
      <c r="B51" s="80" t="s">
        <v>108</v>
      </c>
      <c r="C51" s="81" t="s">
        <v>149</v>
      </c>
      <c r="D51" s="82" t="s">
        <v>156</v>
      </c>
      <c r="E51" s="83" t="s">
        <v>120</v>
      </c>
      <c r="F51" s="288">
        <v>5664200</v>
      </c>
      <c r="G51" s="288">
        <v>5664200</v>
      </c>
      <c r="H51" s="288">
        <v>5664200</v>
      </c>
    </row>
    <row r="52" spans="1:8" ht="63">
      <c r="A52" s="42" t="s">
        <v>126</v>
      </c>
      <c r="B52" s="80" t="s">
        <v>108</v>
      </c>
      <c r="C52" s="81" t="s">
        <v>149</v>
      </c>
      <c r="D52" s="82" t="s">
        <v>156</v>
      </c>
      <c r="E52" s="83" t="s">
        <v>127</v>
      </c>
      <c r="F52" s="288">
        <v>233000</v>
      </c>
      <c r="G52" s="288">
        <v>233000</v>
      </c>
      <c r="H52" s="288">
        <v>233000</v>
      </c>
    </row>
    <row r="53" spans="1:8" ht="63">
      <c r="A53" s="42" t="s">
        <v>128</v>
      </c>
      <c r="B53" s="80" t="s">
        <v>108</v>
      </c>
      <c r="C53" s="81" t="s">
        <v>149</v>
      </c>
      <c r="D53" s="82" t="s">
        <v>156</v>
      </c>
      <c r="E53" s="83" t="s">
        <v>129</v>
      </c>
      <c r="F53" s="288">
        <v>233000</v>
      </c>
      <c r="G53" s="288">
        <v>233000</v>
      </c>
      <c r="H53" s="288">
        <v>233000</v>
      </c>
    </row>
    <row r="54" spans="1:8" ht="31.5">
      <c r="A54" s="42" t="s">
        <v>130</v>
      </c>
      <c r="B54" s="80" t="s">
        <v>108</v>
      </c>
      <c r="C54" s="81" t="s">
        <v>149</v>
      </c>
      <c r="D54" s="82" t="s">
        <v>156</v>
      </c>
      <c r="E54" s="83" t="s">
        <v>131</v>
      </c>
      <c r="F54" s="288">
        <v>1000</v>
      </c>
      <c r="G54" s="288">
        <v>1000</v>
      </c>
      <c r="H54" s="288">
        <v>1000</v>
      </c>
    </row>
    <row r="55" spans="1:8" ht="31.5">
      <c r="A55" s="42" t="s">
        <v>134</v>
      </c>
      <c r="B55" s="80" t="s">
        <v>108</v>
      </c>
      <c r="C55" s="81" t="s">
        <v>149</v>
      </c>
      <c r="D55" s="82" t="s">
        <v>156</v>
      </c>
      <c r="E55" s="83" t="s">
        <v>135</v>
      </c>
      <c r="F55" s="288">
        <v>1000</v>
      </c>
      <c r="G55" s="288">
        <v>1000</v>
      </c>
      <c r="H55" s="288">
        <v>1000</v>
      </c>
    </row>
    <row r="56" spans="1:8" ht="78.75">
      <c r="A56" s="42" t="s">
        <v>136</v>
      </c>
      <c r="B56" s="80" t="s">
        <v>108</v>
      </c>
      <c r="C56" s="81" t="s">
        <v>149</v>
      </c>
      <c r="D56" s="82" t="s">
        <v>157</v>
      </c>
      <c r="E56" s="83" t="s">
        <v>138</v>
      </c>
      <c r="F56" s="288">
        <v>30700</v>
      </c>
      <c r="G56" s="288">
        <v>30700</v>
      </c>
      <c r="H56" s="288">
        <v>30700</v>
      </c>
    </row>
    <row r="57" spans="1:8" ht="141.75">
      <c r="A57" s="42" t="s">
        <v>117</v>
      </c>
      <c r="B57" s="80" t="s">
        <v>108</v>
      </c>
      <c r="C57" s="81" t="s">
        <v>149</v>
      </c>
      <c r="D57" s="82" t="s">
        <v>157</v>
      </c>
      <c r="E57" s="83" t="s">
        <v>118</v>
      </c>
      <c r="F57" s="288">
        <v>30700</v>
      </c>
      <c r="G57" s="288">
        <v>30700</v>
      </c>
      <c r="H57" s="288">
        <v>30700</v>
      </c>
    </row>
    <row r="58" spans="1:8" ht="47.25">
      <c r="A58" s="42" t="s">
        <v>119</v>
      </c>
      <c r="B58" s="80" t="s">
        <v>108</v>
      </c>
      <c r="C58" s="81" t="s">
        <v>149</v>
      </c>
      <c r="D58" s="82" t="s">
        <v>157</v>
      </c>
      <c r="E58" s="83" t="s">
        <v>120</v>
      </c>
      <c r="F58" s="288">
        <v>30700</v>
      </c>
      <c r="G58" s="288">
        <v>30700</v>
      </c>
      <c r="H58" s="288">
        <v>30700</v>
      </c>
    </row>
    <row r="59" spans="1:8" ht="78.75">
      <c r="A59" s="42" t="s">
        <v>158</v>
      </c>
      <c r="B59" s="80" t="s">
        <v>108</v>
      </c>
      <c r="C59" s="81" t="s">
        <v>149</v>
      </c>
      <c r="D59" s="82" t="s">
        <v>159</v>
      </c>
      <c r="E59" s="83" t="s">
        <v>138</v>
      </c>
      <c r="F59" s="288">
        <v>20000</v>
      </c>
      <c r="G59" s="288">
        <v>20000</v>
      </c>
      <c r="H59" s="288">
        <v>20000</v>
      </c>
    </row>
    <row r="60" spans="1:8" ht="47.25">
      <c r="A60" s="42" t="s">
        <v>160</v>
      </c>
      <c r="B60" s="80" t="s">
        <v>108</v>
      </c>
      <c r="C60" s="81" t="s">
        <v>149</v>
      </c>
      <c r="D60" s="82" t="s">
        <v>161</v>
      </c>
      <c r="E60" s="83" t="s">
        <v>138</v>
      </c>
      <c r="F60" s="288">
        <v>20000</v>
      </c>
      <c r="G60" s="288">
        <v>20000</v>
      </c>
      <c r="H60" s="288">
        <v>20000</v>
      </c>
    </row>
    <row r="61" spans="1:8" ht="110.25">
      <c r="A61" s="42" t="s">
        <v>162</v>
      </c>
      <c r="B61" s="80" t="s">
        <v>108</v>
      </c>
      <c r="C61" s="81" t="s">
        <v>149</v>
      </c>
      <c r="D61" s="82" t="s">
        <v>163</v>
      </c>
      <c r="E61" s="83" t="s">
        <v>138</v>
      </c>
      <c r="F61" s="288">
        <v>20000</v>
      </c>
      <c r="G61" s="288">
        <v>20000</v>
      </c>
      <c r="H61" s="288">
        <v>20000</v>
      </c>
    </row>
    <row r="62" spans="1:8" ht="63">
      <c r="A62" s="42" t="s">
        <v>126</v>
      </c>
      <c r="B62" s="80" t="s">
        <v>108</v>
      </c>
      <c r="C62" s="81" t="s">
        <v>149</v>
      </c>
      <c r="D62" s="82" t="s">
        <v>163</v>
      </c>
      <c r="E62" s="83" t="s">
        <v>127</v>
      </c>
      <c r="F62" s="288">
        <v>20000</v>
      </c>
      <c r="G62" s="288">
        <v>20000</v>
      </c>
      <c r="H62" s="288">
        <v>20000</v>
      </c>
    </row>
    <row r="63" spans="1:8" ht="63">
      <c r="A63" s="42" t="s">
        <v>128</v>
      </c>
      <c r="B63" s="80" t="s">
        <v>108</v>
      </c>
      <c r="C63" s="81" t="s">
        <v>149</v>
      </c>
      <c r="D63" s="82" t="s">
        <v>163</v>
      </c>
      <c r="E63" s="83" t="s">
        <v>129</v>
      </c>
      <c r="F63" s="288">
        <v>20000</v>
      </c>
      <c r="G63" s="288">
        <v>20000</v>
      </c>
      <c r="H63" s="288">
        <v>20000</v>
      </c>
    </row>
    <row r="64" spans="1:8" ht="63">
      <c r="A64" s="42" t="s">
        <v>111</v>
      </c>
      <c r="B64" s="80" t="s">
        <v>108</v>
      </c>
      <c r="C64" s="81" t="s">
        <v>149</v>
      </c>
      <c r="D64" s="82" t="s">
        <v>112</v>
      </c>
      <c r="E64" s="83" t="s">
        <v>138</v>
      </c>
      <c r="F64" s="288">
        <v>1133400</v>
      </c>
      <c r="G64" s="288">
        <v>629400</v>
      </c>
      <c r="H64" s="288">
        <v>629400</v>
      </c>
    </row>
    <row r="65" spans="1:8" ht="31.5">
      <c r="A65" s="42" t="s">
        <v>123</v>
      </c>
      <c r="B65" s="80" t="s">
        <v>108</v>
      </c>
      <c r="C65" s="81" t="s">
        <v>149</v>
      </c>
      <c r="D65" s="82" t="s">
        <v>124</v>
      </c>
      <c r="E65" s="83" t="s">
        <v>138</v>
      </c>
      <c r="F65" s="288">
        <v>1133400</v>
      </c>
      <c r="G65" s="288">
        <v>629400</v>
      </c>
      <c r="H65" s="288">
        <v>629400</v>
      </c>
    </row>
    <row r="66" spans="1:8" ht="47.25">
      <c r="A66" s="42" t="s">
        <v>72</v>
      </c>
      <c r="B66" s="80" t="s">
        <v>108</v>
      </c>
      <c r="C66" s="81" t="s">
        <v>149</v>
      </c>
      <c r="D66" s="82" t="s">
        <v>125</v>
      </c>
      <c r="E66" s="83" t="s">
        <v>138</v>
      </c>
      <c r="F66" s="288">
        <v>629400</v>
      </c>
      <c r="G66" s="288">
        <v>629400</v>
      </c>
      <c r="H66" s="288">
        <v>629400</v>
      </c>
    </row>
    <row r="67" spans="1:8" ht="141.75">
      <c r="A67" s="42" t="s">
        <v>117</v>
      </c>
      <c r="B67" s="80" t="s">
        <v>108</v>
      </c>
      <c r="C67" s="81" t="s">
        <v>149</v>
      </c>
      <c r="D67" s="82" t="s">
        <v>125</v>
      </c>
      <c r="E67" s="83" t="s">
        <v>118</v>
      </c>
      <c r="F67" s="288">
        <v>614400</v>
      </c>
      <c r="G67" s="288">
        <v>614400</v>
      </c>
      <c r="H67" s="288">
        <v>614400</v>
      </c>
    </row>
    <row r="68" spans="1:8" ht="47.25">
      <c r="A68" s="42" t="s">
        <v>119</v>
      </c>
      <c r="B68" s="80" t="s">
        <v>108</v>
      </c>
      <c r="C68" s="81" t="s">
        <v>149</v>
      </c>
      <c r="D68" s="82" t="s">
        <v>125</v>
      </c>
      <c r="E68" s="83" t="s">
        <v>120</v>
      </c>
      <c r="F68" s="288">
        <v>614400</v>
      </c>
      <c r="G68" s="288">
        <v>614400</v>
      </c>
      <c r="H68" s="288">
        <v>614400</v>
      </c>
    </row>
    <row r="69" spans="1:8" ht="63">
      <c r="A69" s="42" t="s">
        <v>126</v>
      </c>
      <c r="B69" s="80" t="s">
        <v>108</v>
      </c>
      <c r="C69" s="81" t="s">
        <v>149</v>
      </c>
      <c r="D69" s="82" t="s">
        <v>125</v>
      </c>
      <c r="E69" s="83" t="s">
        <v>127</v>
      </c>
      <c r="F69" s="288">
        <v>15000</v>
      </c>
      <c r="G69" s="288">
        <v>15000</v>
      </c>
      <c r="H69" s="288">
        <v>15000</v>
      </c>
    </row>
    <row r="70" spans="1:8" ht="63">
      <c r="A70" s="42" t="s">
        <v>128</v>
      </c>
      <c r="B70" s="80" t="s">
        <v>108</v>
      </c>
      <c r="C70" s="81" t="s">
        <v>149</v>
      </c>
      <c r="D70" s="82" t="s">
        <v>125</v>
      </c>
      <c r="E70" s="83" t="s">
        <v>129</v>
      </c>
      <c r="F70" s="288">
        <v>15000</v>
      </c>
      <c r="G70" s="288">
        <v>15000</v>
      </c>
      <c r="H70" s="288">
        <v>15000</v>
      </c>
    </row>
    <row r="71" spans="1:8" ht="47.25">
      <c r="A71" s="42" t="s">
        <v>164</v>
      </c>
      <c r="B71" s="80" t="s">
        <v>108</v>
      </c>
      <c r="C71" s="81" t="s">
        <v>149</v>
      </c>
      <c r="D71" s="82" t="s">
        <v>165</v>
      </c>
      <c r="E71" s="83" t="s">
        <v>138</v>
      </c>
      <c r="F71" s="288">
        <v>504000</v>
      </c>
      <c r="G71" s="288">
        <v>0</v>
      </c>
      <c r="H71" s="288">
        <v>0</v>
      </c>
    </row>
    <row r="72" spans="1:8" ht="78.75">
      <c r="A72" s="42" t="s">
        <v>166</v>
      </c>
      <c r="B72" s="80" t="s">
        <v>108</v>
      </c>
      <c r="C72" s="81" t="s">
        <v>149</v>
      </c>
      <c r="D72" s="82" t="s">
        <v>167</v>
      </c>
      <c r="E72" s="83" t="s">
        <v>138</v>
      </c>
      <c r="F72" s="288">
        <v>504000</v>
      </c>
      <c r="G72" s="288">
        <v>0</v>
      </c>
      <c r="H72" s="288">
        <v>0</v>
      </c>
    </row>
    <row r="73" spans="1:8" ht="141.75">
      <c r="A73" s="42" t="s">
        <v>117</v>
      </c>
      <c r="B73" s="80" t="s">
        <v>108</v>
      </c>
      <c r="C73" s="81" t="s">
        <v>149</v>
      </c>
      <c r="D73" s="82" t="s">
        <v>167</v>
      </c>
      <c r="E73" s="83" t="s">
        <v>118</v>
      </c>
      <c r="F73" s="288">
        <v>489000</v>
      </c>
      <c r="G73" s="288">
        <v>0</v>
      </c>
      <c r="H73" s="288">
        <v>0</v>
      </c>
    </row>
    <row r="74" spans="1:8" ht="47.25">
      <c r="A74" s="42" t="s">
        <v>119</v>
      </c>
      <c r="B74" s="80" t="s">
        <v>108</v>
      </c>
      <c r="C74" s="81" t="s">
        <v>149</v>
      </c>
      <c r="D74" s="82" t="s">
        <v>167</v>
      </c>
      <c r="E74" s="83" t="s">
        <v>120</v>
      </c>
      <c r="F74" s="288">
        <v>489000</v>
      </c>
      <c r="G74" s="288">
        <v>0</v>
      </c>
      <c r="H74" s="288">
        <v>0</v>
      </c>
    </row>
    <row r="75" spans="1:8" ht="63">
      <c r="A75" s="42" t="s">
        <v>126</v>
      </c>
      <c r="B75" s="80" t="s">
        <v>108</v>
      </c>
      <c r="C75" s="81" t="s">
        <v>149</v>
      </c>
      <c r="D75" s="82" t="s">
        <v>167</v>
      </c>
      <c r="E75" s="83" t="s">
        <v>127</v>
      </c>
      <c r="F75" s="288">
        <v>15000</v>
      </c>
      <c r="G75" s="288">
        <v>0</v>
      </c>
      <c r="H75" s="288">
        <v>0</v>
      </c>
    </row>
    <row r="76" spans="1:8" ht="63">
      <c r="A76" s="42" t="s">
        <v>128</v>
      </c>
      <c r="B76" s="80" t="s">
        <v>108</v>
      </c>
      <c r="C76" s="81" t="s">
        <v>149</v>
      </c>
      <c r="D76" s="82" t="s">
        <v>167</v>
      </c>
      <c r="E76" s="83" t="s">
        <v>129</v>
      </c>
      <c r="F76" s="288">
        <v>15000</v>
      </c>
      <c r="G76" s="288">
        <v>0</v>
      </c>
      <c r="H76" s="288">
        <v>0</v>
      </c>
    </row>
    <row r="77" spans="1:8">
      <c r="A77" s="40" t="s">
        <v>168</v>
      </c>
      <c r="B77" s="77" t="s">
        <v>108</v>
      </c>
      <c r="C77" s="78" t="s">
        <v>169</v>
      </c>
      <c r="D77" s="79"/>
      <c r="E77" s="83"/>
      <c r="F77" s="287">
        <v>300000</v>
      </c>
      <c r="G77" s="287">
        <v>300000</v>
      </c>
      <c r="H77" s="287">
        <v>300000</v>
      </c>
    </row>
    <row r="78" spans="1:8" ht="63">
      <c r="A78" s="42" t="s">
        <v>111</v>
      </c>
      <c r="B78" s="80" t="s">
        <v>108</v>
      </c>
      <c r="C78" s="81" t="s">
        <v>169</v>
      </c>
      <c r="D78" s="92" t="s">
        <v>112</v>
      </c>
      <c r="E78" s="83"/>
      <c r="F78" s="288">
        <v>300000</v>
      </c>
      <c r="G78" s="288">
        <v>300000</v>
      </c>
      <c r="H78" s="288">
        <v>300000</v>
      </c>
    </row>
    <row r="79" spans="1:8">
      <c r="A79" s="42" t="s">
        <v>170</v>
      </c>
      <c r="B79" s="80" t="s">
        <v>108</v>
      </c>
      <c r="C79" s="81" t="s">
        <v>169</v>
      </c>
      <c r="D79" s="92" t="s">
        <v>171</v>
      </c>
      <c r="E79" s="83"/>
      <c r="F79" s="288">
        <v>300000</v>
      </c>
      <c r="G79" s="288">
        <v>300000</v>
      </c>
      <c r="H79" s="288">
        <v>300000</v>
      </c>
    </row>
    <row r="80" spans="1:8" ht="31.5">
      <c r="A80" s="42" t="s">
        <v>172</v>
      </c>
      <c r="B80" s="80" t="s">
        <v>108</v>
      </c>
      <c r="C80" s="81" t="s">
        <v>169</v>
      </c>
      <c r="D80" s="92" t="s">
        <v>173</v>
      </c>
      <c r="E80" s="83"/>
      <c r="F80" s="288">
        <v>300000</v>
      </c>
      <c r="G80" s="288">
        <v>300000</v>
      </c>
      <c r="H80" s="288">
        <v>300000</v>
      </c>
    </row>
    <row r="81" spans="1:8" ht="31.5">
      <c r="A81" s="42" t="s">
        <v>130</v>
      </c>
      <c r="B81" s="80" t="s">
        <v>108</v>
      </c>
      <c r="C81" s="81" t="s">
        <v>169</v>
      </c>
      <c r="D81" s="92" t="s">
        <v>173</v>
      </c>
      <c r="E81" s="83" t="s">
        <v>131</v>
      </c>
      <c r="F81" s="288">
        <v>300000</v>
      </c>
      <c r="G81" s="288">
        <v>300000</v>
      </c>
      <c r="H81" s="288">
        <v>300000</v>
      </c>
    </row>
    <row r="82" spans="1:8">
      <c r="A82" s="42" t="s">
        <v>174</v>
      </c>
      <c r="B82" s="80" t="s">
        <v>108</v>
      </c>
      <c r="C82" s="81" t="s">
        <v>169</v>
      </c>
      <c r="D82" s="92" t="s">
        <v>173</v>
      </c>
      <c r="E82" s="83" t="s">
        <v>175</v>
      </c>
      <c r="F82" s="288">
        <v>300000</v>
      </c>
      <c r="G82" s="288">
        <v>300000</v>
      </c>
      <c r="H82" s="288">
        <v>300000</v>
      </c>
    </row>
    <row r="83" spans="1:8" ht="31.5">
      <c r="A83" s="40" t="s">
        <v>31</v>
      </c>
      <c r="B83" s="77" t="s">
        <v>108</v>
      </c>
      <c r="C83" s="78" t="s">
        <v>176</v>
      </c>
      <c r="D83" s="84"/>
      <c r="E83" s="83"/>
      <c r="F83" s="287">
        <v>12905400</v>
      </c>
      <c r="G83" s="287">
        <v>11799800</v>
      </c>
      <c r="H83" s="287">
        <v>11036300</v>
      </c>
    </row>
    <row r="84" spans="1:8" ht="78.75">
      <c r="A84" s="42" t="s">
        <v>91</v>
      </c>
      <c r="B84" s="80" t="s">
        <v>108</v>
      </c>
      <c r="C84" s="81" t="s">
        <v>176</v>
      </c>
      <c r="D84" s="82" t="s">
        <v>150</v>
      </c>
      <c r="E84" s="83"/>
      <c r="F84" s="288">
        <v>452000</v>
      </c>
      <c r="G84" s="288">
        <v>452000</v>
      </c>
      <c r="H84" s="288">
        <v>452000</v>
      </c>
    </row>
    <row r="85" spans="1:8" ht="78.75">
      <c r="A85" s="42" t="s">
        <v>177</v>
      </c>
      <c r="B85" s="80" t="s">
        <v>108</v>
      </c>
      <c r="C85" s="81" t="s">
        <v>176</v>
      </c>
      <c r="D85" s="82" t="s">
        <v>178</v>
      </c>
      <c r="E85" s="83"/>
      <c r="F85" s="288">
        <v>452000</v>
      </c>
      <c r="G85" s="288">
        <v>452000</v>
      </c>
      <c r="H85" s="288">
        <v>452000</v>
      </c>
    </row>
    <row r="86" spans="1:8" ht="47.25">
      <c r="A86" s="42" t="s">
        <v>179</v>
      </c>
      <c r="B86" s="80" t="s">
        <v>108</v>
      </c>
      <c r="C86" s="81" t="s">
        <v>176</v>
      </c>
      <c r="D86" s="82" t="s">
        <v>180</v>
      </c>
      <c r="E86" s="83"/>
      <c r="F86" s="288">
        <v>452000</v>
      </c>
      <c r="G86" s="288">
        <v>452000</v>
      </c>
      <c r="H86" s="288">
        <v>452000</v>
      </c>
    </row>
    <row r="87" spans="1:8" ht="78.75">
      <c r="A87" s="42" t="s">
        <v>136</v>
      </c>
      <c r="B87" s="80" t="s">
        <v>108</v>
      </c>
      <c r="C87" s="81" t="s">
        <v>176</v>
      </c>
      <c r="D87" s="82" t="s">
        <v>181</v>
      </c>
      <c r="E87" s="83"/>
      <c r="F87" s="288">
        <v>452000</v>
      </c>
      <c r="G87" s="288">
        <v>452000</v>
      </c>
      <c r="H87" s="288">
        <v>452000</v>
      </c>
    </row>
    <row r="88" spans="1:8">
      <c r="A88" s="42" t="s">
        <v>182</v>
      </c>
      <c r="B88" s="80" t="s">
        <v>108</v>
      </c>
      <c r="C88" s="81" t="s">
        <v>176</v>
      </c>
      <c r="D88" s="82" t="s">
        <v>181</v>
      </c>
      <c r="E88" s="83" t="s">
        <v>183</v>
      </c>
      <c r="F88" s="288">
        <v>452000</v>
      </c>
      <c r="G88" s="288">
        <v>452000</v>
      </c>
      <c r="H88" s="288">
        <v>452000</v>
      </c>
    </row>
    <row r="89" spans="1:8">
      <c r="A89" s="42" t="s">
        <v>184</v>
      </c>
      <c r="B89" s="80" t="s">
        <v>108</v>
      </c>
      <c r="C89" s="81" t="s">
        <v>176</v>
      </c>
      <c r="D89" s="82" t="s">
        <v>181</v>
      </c>
      <c r="E89" s="83" t="s">
        <v>185</v>
      </c>
      <c r="F89" s="288">
        <v>452000</v>
      </c>
      <c r="G89" s="288">
        <v>452000</v>
      </c>
      <c r="H89" s="288">
        <v>452000</v>
      </c>
    </row>
    <row r="90" spans="1:8" ht="94.5">
      <c r="A90" s="42" t="s">
        <v>186</v>
      </c>
      <c r="B90" s="80" t="s">
        <v>108</v>
      </c>
      <c r="C90" s="81" t="s">
        <v>176</v>
      </c>
      <c r="D90" s="82" t="s">
        <v>187</v>
      </c>
      <c r="E90" s="83"/>
      <c r="F90" s="288">
        <v>220000</v>
      </c>
      <c r="G90" s="288">
        <v>100000</v>
      </c>
      <c r="H90" s="288">
        <v>100000</v>
      </c>
    </row>
    <row r="91" spans="1:8" ht="78.75">
      <c r="A91" s="42" t="s">
        <v>188</v>
      </c>
      <c r="B91" s="80" t="s">
        <v>108</v>
      </c>
      <c r="C91" s="81" t="s">
        <v>176</v>
      </c>
      <c r="D91" s="82" t="s">
        <v>189</v>
      </c>
      <c r="E91" s="83"/>
      <c r="F91" s="288">
        <v>37000</v>
      </c>
      <c r="G91" s="288">
        <v>50000</v>
      </c>
      <c r="H91" s="288">
        <v>50000</v>
      </c>
    </row>
    <row r="92" spans="1:8" ht="126">
      <c r="A92" s="42" t="s">
        <v>190</v>
      </c>
      <c r="B92" s="80" t="s">
        <v>108</v>
      </c>
      <c r="C92" s="81" t="s">
        <v>176</v>
      </c>
      <c r="D92" s="82" t="s">
        <v>191</v>
      </c>
      <c r="E92" s="83"/>
      <c r="F92" s="288">
        <v>37000</v>
      </c>
      <c r="G92" s="288">
        <v>50000</v>
      </c>
      <c r="H92" s="288">
        <v>50000</v>
      </c>
    </row>
    <row r="93" spans="1:8" ht="63">
      <c r="A93" s="42" t="s">
        <v>126</v>
      </c>
      <c r="B93" s="80" t="s">
        <v>108</v>
      </c>
      <c r="C93" s="81" t="s">
        <v>176</v>
      </c>
      <c r="D93" s="82" t="s">
        <v>191</v>
      </c>
      <c r="E93" s="83" t="s">
        <v>127</v>
      </c>
      <c r="F93" s="288">
        <v>37000</v>
      </c>
      <c r="G93" s="288">
        <v>50000</v>
      </c>
      <c r="H93" s="288">
        <v>50000</v>
      </c>
    </row>
    <row r="94" spans="1:8" ht="63">
      <c r="A94" s="42" t="s">
        <v>128</v>
      </c>
      <c r="B94" s="80" t="s">
        <v>108</v>
      </c>
      <c r="C94" s="81" t="s">
        <v>176</v>
      </c>
      <c r="D94" s="82" t="s">
        <v>191</v>
      </c>
      <c r="E94" s="83" t="s">
        <v>129</v>
      </c>
      <c r="F94" s="288">
        <v>37000</v>
      </c>
      <c r="G94" s="288">
        <v>50000</v>
      </c>
      <c r="H94" s="288">
        <v>50000</v>
      </c>
    </row>
    <row r="95" spans="1:8" ht="47.25">
      <c r="A95" s="42" t="s">
        <v>192</v>
      </c>
      <c r="B95" s="80" t="s">
        <v>108</v>
      </c>
      <c r="C95" s="81" t="s">
        <v>176</v>
      </c>
      <c r="D95" s="82" t="s">
        <v>193</v>
      </c>
      <c r="E95" s="83" t="s">
        <v>138</v>
      </c>
      <c r="F95" s="288">
        <v>57000</v>
      </c>
      <c r="G95" s="288">
        <v>22000</v>
      </c>
      <c r="H95" s="288">
        <v>22000</v>
      </c>
    </row>
    <row r="96" spans="1:8" ht="126">
      <c r="A96" s="42" t="s">
        <v>190</v>
      </c>
      <c r="B96" s="80" t="s">
        <v>108</v>
      </c>
      <c r="C96" s="81" t="s">
        <v>176</v>
      </c>
      <c r="D96" s="82" t="s">
        <v>194</v>
      </c>
      <c r="E96" s="83" t="s">
        <v>138</v>
      </c>
      <c r="F96" s="288">
        <v>0</v>
      </c>
      <c r="G96" s="288">
        <v>22000</v>
      </c>
      <c r="H96" s="288">
        <v>22000</v>
      </c>
    </row>
    <row r="97" spans="1:8" ht="63">
      <c r="A97" s="42" t="s">
        <v>126</v>
      </c>
      <c r="B97" s="80" t="s">
        <v>108</v>
      </c>
      <c r="C97" s="81" t="s">
        <v>176</v>
      </c>
      <c r="D97" s="82" t="s">
        <v>194</v>
      </c>
      <c r="E97" s="83" t="s">
        <v>127</v>
      </c>
      <c r="F97" s="288">
        <v>0</v>
      </c>
      <c r="G97" s="288">
        <v>22000</v>
      </c>
      <c r="H97" s="288">
        <v>22000</v>
      </c>
    </row>
    <row r="98" spans="1:8" ht="63">
      <c r="A98" s="42" t="s">
        <v>195</v>
      </c>
      <c r="B98" s="80" t="s">
        <v>108</v>
      </c>
      <c r="C98" s="81" t="s">
        <v>176</v>
      </c>
      <c r="D98" s="82" t="s">
        <v>194</v>
      </c>
      <c r="E98" s="83" t="s">
        <v>129</v>
      </c>
      <c r="F98" s="288">
        <v>0</v>
      </c>
      <c r="G98" s="288">
        <v>22000</v>
      </c>
      <c r="H98" s="288">
        <v>22000</v>
      </c>
    </row>
    <row r="99" spans="1:8" ht="63">
      <c r="A99" s="42" t="s">
        <v>196</v>
      </c>
      <c r="B99" s="80" t="s">
        <v>108</v>
      </c>
      <c r="C99" s="81" t="s">
        <v>176</v>
      </c>
      <c r="D99" s="82" t="s">
        <v>197</v>
      </c>
      <c r="E99" s="83"/>
      <c r="F99" s="288">
        <v>3000</v>
      </c>
      <c r="G99" s="288">
        <v>3000</v>
      </c>
      <c r="H99" s="288">
        <v>3000</v>
      </c>
    </row>
    <row r="100" spans="1:8" ht="126">
      <c r="A100" s="42" t="s">
        <v>190</v>
      </c>
      <c r="B100" s="80" t="s">
        <v>108</v>
      </c>
      <c r="C100" s="81" t="s">
        <v>176</v>
      </c>
      <c r="D100" s="82" t="s">
        <v>198</v>
      </c>
      <c r="E100" s="83"/>
      <c r="F100" s="288">
        <v>3000</v>
      </c>
      <c r="G100" s="288">
        <v>3000</v>
      </c>
      <c r="H100" s="288">
        <v>3000</v>
      </c>
    </row>
    <row r="101" spans="1:8" ht="63">
      <c r="A101" s="42" t="s">
        <v>126</v>
      </c>
      <c r="B101" s="80" t="s">
        <v>108</v>
      </c>
      <c r="C101" s="81" t="s">
        <v>176</v>
      </c>
      <c r="D101" s="82" t="s">
        <v>198</v>
      </c>
      <c r="E101" s="83" t="s">
        <v>127</v>
      </c>
      <c r="F101" s="288">
        <v>3000</v>
      </c>
      <c r="G101" s="288">
        <v>3000</v>
      </c>
      <c r="H101" s="288">
        <v>3000</v>
      </c>
    </row>
    <row r="102" spans="1:8" ht="63">
      <c r="A102" s="42" t="s">
        <v>195</v>
      </c>
      <c r="B102" s="80" t="s">
        <v>108</v>
      </c>
      <c r="C102" s="81" t="s">
        <v>176</v>
      </c>
      <c r="D102" s="82" t="s">
        <v>198</v>
      </c>
      <c r="E102" s="83" t="s">
        <v>129</v>
      </c>
      <c r="F102" s="288">
        <v>3000</v>
      </c>
      <c r="G102" s="288">
        <v>3000</v>
      </c>
      <c r="H102" s="288">
        <v>3000</v>
      </c>
    </row>
    <row r="103" spans="1:8" ht="81.75" customHeight="1">
      <c r="A103" s="95" t="s">
        <v>199</v>
      </c>
      <c r="B103" s="80" t="s">
        <v>108</v>
      </c>
      <c r="C103" s="81" t="s">
        <v>176</v>
      </c>
      <c r="D103" s="84" t="s">
        <v>200</v>
      </c>
      <c r="E103" s="90"/>
      <c r="F103" s="288">
        <v>0</v>
      </c>
      <c r="G103" s="288">
        <v>25000</v>
      </c>
      <c r="H103" s="288">
        <v>25000</v>
      </c>
    </row>
    <row r="104" spans="1:8" ht="126">
      <c r="A104" s="95" t="s">
        <v>190</v>
      </c>
      <c r="B104" s="80" t="s">
        <v>108</v>
      </c>
      <c r="C104" s="81" t="s">
        <v>176</v>
      </c>
      <c r="D104" s="84" t="s">
        <v>201</v>
      </c>
      <c r="E104" s="90"/>
      <c r="F104" s="288">
        <v>0</v>
      </c>
      <c r="G104" s="288">
        <v>25000</v>
      </c>
      <c r="H104" s="288">
        <v>25000</v>
      </c>
    </row>
    <row r="105" spans="1:8" ht="63">
      <c r="A105" s="95" t="s">
        <v>126</v>
      </c>
      <c r="B105" s="80" t="s">
        <v>108</v>
      </c>
      <c r="C105" s="81" t="s">
        <v>176</v>
      </c>
      <c r="D105" s="84" t="s">
        <v>201</v>
      </c>
      <c r="E105" s="83" t="s">
        <v>127</v>
      </c>
      <c r="F105" s="288">
        <v>0</v>
      </c>
      <c r="G105" s="288">
        <v>25000</v>
      </c>
      <c r="H105" s="288">
        <v>25000</v>
      </c>
    </row>
    <row r="106" spans="1:8" ht="63">
      <c r="A106" s="95" t="s">
        <v>128</v>
      </c>
      <c r="B106" s="80" t="s">
        <v>108</v>
      </c>
      <c r="C106" s="81" t="s">
        <v>176</v>
      </c>
      <c r="D106" s="84" t="s">
        <v>201</v>
      </c>
      <c r="E106" s="83" t="s">
        <v>129</v>
      </c>
      <c r="F106" s="288">
        <v>0</v>
      </c>
      <c r="G106" s="288">
        <v>25000</v>
      </c>
      <c r="H106" s="288">
        <v>25000</v>
      </c>
    </row>
    <row r="107" spans="1:8" ht="204.75">
      <c r="A107" s="42" t="s">
        <v>202</v>
      </c>
      <c r="B107" s="80" t="s">
        <v>108</v>
      </c>
      <c r="C107" s="81" t="s">
        <v>176</v>
      </c>
      <c r="D107" s="82" t="s">
        <v>203</v>
      </c>
      <c r="E107" s="83"/>
      <c r="F107" s="288">
        <v>180000</v>
      </c>
      <c r="G107" s="288">
        <v>0</v>
      </c>
      <c r="H107" s="288">
        <v>0</v>
      </c>
    </row>
    <row r="108" spans="1:8" ht="126">
      <c r="A108" s="42" t="s">
        <v>190</v>
      </c>
      <c r="B108" s="80" t="s">
        <v>108</v>
      </c>
      <c r="C108" s="81" t="s">
        <v>176</v>
      </c>
      <c r="D108" s="82" t="s">
        <v>204</v>
      </c>
      <c r="E108" s="83"/>
      <c r="F108" s="288">
        <v>180000</v>
      </c>
      <c r="G108" s="288">
        <v>0</v>
      </c>
      <c r="H108" s="288">
        <v>0</v>
      </c>
    </row>
    <row r="109" spans="1:8" ht="63">
      <c r="A109" s="42" t="s">
        <v>126</v>
      </c>
      <c r="B109" s="80" t="s">
        <v>108</v>
      </c>
      <c r="C109" s="81" t="s">
        <v>176</v>
      </c>
      <c r="D109" s="82" t="s">
        <v>204</v>
      </c>
      <c r="E109" s="83" t="s">
        <v>127</v>
      </c>
      <c r="F109" s="288">
        <v>180000</v>
      </c>
      <c r="G109" s="288">
        <v>0</v>
      </c>
      <c r="H109" s="288">
        <v>0</v>
      </c>
    </row>
    <row r="110" spans="1:8" ht="63">
      <c r="A110" s="42" t="s">
        <v>128</v>
      </c>
      <c r="B110" s="80" t="s">
        <v>108</v>
      </c>
      <c r="C110" s="81" t="s">
        <v>176</v>
      </c>
      <c r="D110" s="82" t="s">
        <v>204</v>
      </c>
      <c r="E110" s="83" t="s">
        <v>129</v>
      </c>
      <c r="F110" s="288">
        <v>180000</v>
      </c>
      <c r="G110" s="288">
        <v>0</v>
      </c>
      <c r="H110" s="288">
        <v>0</v>
      </c>
    </row>
    <row r="111" spans="1:8" ht="78.75">
      <c r="A111" s="42" t="s">
        <v>32</v>
      </c>
      <c r="B111" s="80" t="s">
        <v>108</v>
      </c>
      <c r="C111" s="81" t="s">
        <v>176</v>
      </c>
      <c r="D111" s="82" t="s">
        <v>205</v>
      </c>
      <c r="E111" s="83"/>
      <c r="F111" s="288">
        <v>2251200</v>
      </c>
      <c r="G111" s="288">
        <v>2101200</v>
      </c>
      <c r="H111" s="288">
        <v>2101200</v>
      </c>
    </row>
    <row r="112" spans="1:8" ht="47.25">
      <c r="A112" s="42" t="s">
        <v>206</v>
      </c>
      <c r="B112" s="80" t="s">
        <v>108</v>
      </c>
      <c r="C112" s="81" t="s">
        <v>176</v>
      </c>
      <c r="D112" s="82" t="s">
        <v>207</v>
      </c>
      <c r="E112" s="83"/>
      <c r="F112" s="288">
        <v>60000</v>
      </c>
      <c r="G112" s="288">
        <v>60000</v>
      </c>
      <c r="H112" s="288">
        <v>60000</v>
      </c>
    </row>
    <row r="113" spans="1:8" ht="110.25">
      <c r="A113" s="42" t="s">
        <v>208</v>
      </c>
      <c r="B113" s="80" t="s">
        <v>108</v>
      </c>
      <c r="C113" s="81" t="s">
        <v>176</v>
      </c>
      <c r="D113" s="82" t="s">
        <v>209</v>
      </c>
      <c r="E113" s="83"/>
      <c r="F113" s="288">
        <v>60000</v>
      </c>
      <c r="G113" s="288">
        <v>60000</v>
      </c>
      <c r="H113" s="288">
        <v>60000</v>
      </c>
    </row>
    <row r="114" spans="1:8" ht="63">
      <c r="A114" s="42" t="s">
        <v>126</v>
      </c>
      <c r="B114" s="80" t="s">
        <v>108</v>
      </c>
      <c r="C114" s="81" t="s">
        <v>176</v>
      </c>
      <c r="D114" s="82" t="s">
        <v>209</v>
      </c>
      <c r="E114" s="83" t="s">
        <v>127</v>
      </c>
      <c r="F114" s="288">
        <v>60000</v>
      </c>
      <c r="G114" s="288">
        <v>60000</v>
      </c>
      <c r="H114" s="288">
        <v>60000</v>
      </c>
    </row>
    <row r="115" spans="1:8" ht="63">
      <c r="A115" s="42" t="s">
        <v>128</v>
      </c>
      <c r="B115" s="80" t="s">
        <v>108</v>
      </c>
      <c r="C115" s="81" t="s">
        <v>176</v>
      </c>
      <c r="D115" s="82" t="s">
        <v>209</v>
      </c>
      <c r="E115" s="83" t="s">
        <v>129</v>
      </c>
      <c r="F115" s="288">
        <v>60000</v>
      </c>
      <c r="G115" s="288">
        <v>60000</v>
      </c>
      <c r="H115" s="288">
        <v>60000</v>
      </c>
    </row>
    <row r="116" spans="1:8" ht="78.75">
      <c r="A116" s="42" t="s">
        <v>210</v>
      </c>
      <c r="B116" s="80" t="s">
        <v>108</v>
      </c>
      <c r="C116" s="81" t="s">
        <v>176</v>
      </c>
      <c r="D116" s="96" t="s">
        <v>211</v>
      </c>
      <c r="E116" s="83" t="s">
        <v>138</v>
      </c>
      <c r="F116" s="288">
        <v>50000</v>
      </c>
      <c r="G116" s="288">
        <v>50000</v>
      </c>
      <c r="H116" s="288">
        <v>50000</v>
      </c>
    </row>
    <row r="117" spans="1:8" ht="110.25">
      <c r="A117" s="42" t="s">
        <v>208</v>
      </c>
      <c r="B117" s="80" t="s">
        <v>108</v>
      </c>
      <c r="C117" s="81" t="s">
        <v>176</v>
      </c>
      <c r="D117" s="96" t="s">
        <v>212</v>
      </c>
      <c r="E117" s="83"/>
      <c r="F117" s="288">
        <v>50000</v>
      </c>
      <c r="G117" s="288">
        <v>50000</v>
      </c>
      <c r="H117" s="288">
        <v>50000</v>
      </c>
    </row>
    <row r="118" spans="1:8" ht="63">
      <c r="A118" s="42" t="s">
        <v>126</v>
      </c>
      <c r="B118" s="80" t="s">
        <v>108</v>
      </c>
      <c r="C118" s="81" t="s">
        <v>176</v>
      </c>
      <c r="D118" s="96" t="s">
        <v>212</v>
      </c>
      <c r="E118" s="83" t="s">
        <v>127</v>
      </c>
      <c r="F118" s="288">
        <v>50000</v>
      </c>
      <c r="G118" s="288">
        <v>50000</v>
      </c>
      <c r="H118" s="288">
        <v>50000</v>
      </c>
    </row>
    <row r="119" spans="1:8" ht="63">
      <c r="A119" s="42" t="s">
        <v>128</v>
      </c>
      <c r="B119" s="80" t="s">
        <v>108</v>
      </c>
      <c r="C119" s="81" t="s">
        <v>176</v>
      </c>
      <c r="D119" s="96" t="s">
        <v>212</v>
      </c>
      <c r="E119" s="83" t="s">
        <v>129</v>
      </c>
      <c r="F119" s="288">
        <v>50000</v>
      </c>
      <c r="G119" s="288">
        <v>50000</v>
      </c>
      <c r="H119" s="288">
        <v>50000</v>
      </c>
    </row>
    <row r="120" spans="1:8" ht="63">
      <c r="A120" s="42" t="s">
        <v>213</v>
      </c>
      <c r="B120" s="80" t="s">
        <v>108</v>
      </c>
      <c r="C120" s="81" t="s">
        <v>176</v>
      </c>
      <c r="D120" s="96" t="s">
        <v>214</v>
      </c>
      <c r="E120" s="83"/>
      <c r="F120" s="288">
        <v>2141200</v>
      </c>
      <c r="G120" s="288">
        <v>1991200</v>
      </c>
      <c r="H120" s="288">
        <v>1991200</v>
      </c>
    </row>
    <row r="121" spans="1:8" ht="110.25">
      <c r="A121" s="42" t="s">
        <v>208</v>
      </c>
      <c r="B121" s="80" t="s">
        <v>108</v>
      </c>
      <c r="C121" s="81" t="s">
        <v>176</v>
      </c>
      <c r="D121" s="96" t="s">
        <v>215</v>
      </c>
      <c r="E121" s="83"/>
      <c r="F121" s="288">
        <v>150000</v>
      </c>
      <c r="G121" s="288">
        <v>0</v>
      </c>
      <c r="H121" s="288">
        <v>0</v>
      </c>
    </row>
    <row r="122" spans="1:8" ht="63">
      <c r="A122" s="42" t="s">
        <v>126</v>
      </c>
      <c r="B122" s="80" t="s">
        <v>108</v>
      </c>
      <c r="C122" s="81" t="s">
        <v>176</v>
      </c>
      <c r="D122" s="96" t="s">
        <v>215</v>
      </c>
      <c r="E122" s="83" t="s">
        <v>127</v>
      </c>
      <c r="F122" s="288">
        <v>18300</v>
      </c>
      <c r="G122" s="288">
        <v>0</v>
      </c>
      <c r="H122" s="288">
        <v>0</v>
      </c>
    </row>
    <row r="123" spans="1:8" ht="63">
      <c r="A123" s="42" t="s">
        <v>128</v>
      </c>
      <c r="B123" s="80" t="s">
        <v>108</v>
      </c>
      <c r="C123" s="81" t="s">
        <v>176</v>
      </c>
      <c r="D123" s="96" t="s">
        <v>215</v>
      </c>
      <c r="E123" s="83" t="s">
        <v>129</v>
      </c>
      <c r="F123" s="288">
        <v>18300</v>
      </c>
      <c r="G123" s="288">
        <v>0</v>
      </c>
      <c r="H123" s="288">
        <v>0</v>
      </c>
    </row>
    <row r="124" spans="1:8" ht="31.5">
      <c r="A124" s="42" t="s">
        <v>130</v>
      </c>
      <c r="B124" s="80" t="s">
        <v>108</v>
      </c>
      <c r="C124" s="81" t="s">
        <v>176</v>
      </c>
      <c r="D124" s="96" t="s">
        <v>215</v>
      </c>
      <c r="E124" s="83" t="s">
        <v>131</v>
      </c>
      <c r="F124" s="288">
        <v>131700</v>
      </c>
      <c r="G124" s="288">
        <v>0</v>
      </c>
      <c r="H124" s="288">
        <v>0</v>
      </c>
    </row>
    <row r="125" spans="1:8">
      <c r="A125" s="42" t="s">
        <v>132</v>
      </c>
      <c r="B125" s="80" t="s">
        <v>108</v>
      </c>
      <c r="C125" s="81" t="s">
        <v>176</v>
      </c>
      <c r="D125" s="96" t="s">
        <v>215</v>
      </c>
      <c r="E125" s="83" t="s">
        <v>133</v>
      </c>
      <c r="F125" s="288">
        <v>40000</v>
      </c>
      <c r="G125" s="288">
        <v>0</v>
      </c>
      <c r="H125" s="288">
        <v>0</v>
      </c>
    </row>
    <row r="126" spans="1:8" ht="31.5">
      <c r="A126" s="42" t="s">
        <v>134</v>
      </c>
      <c r="B126" s="80" t="s">
        <v>108</v>
      </c>
      <c r="C126" s="81" t="s">
        <v>176</v>
      </c>
      <c r="D126" s="96" t="s">
        <v>215</v>
      </c>
      <c r="E126" s="83" t="s">
        <v>135</v>
      </c>
      <c r="F126" s="288">
        <v>91700</v>
      </c>
      <c r="G126" s="288">
        <v>0</v>
      </c>
      <c r="H126" s="288">
        <v>0</v>
      </c>
    </row>
    <row r="127" spans="1:8" ht="94.5">
      <c r="A127" s="42" t="s">
        <v>53</v>
      </c>
      <c r="B127" s="80" t="s">
        <v>108</v>
      </c>
      <c r="C127" s="81" t="s">
        <v>176</v>
      </c>
      <c r="D127" s="82" t="s">
        <v>216</v>
      </c>
      <c r="E127" s="83" t="s">
        <v>138</v>
      </c>
      <c r="F127" s="288">
        <v>1592960</v>
      </c>
      <c r="G127" s="288">
        <v>1592960</v>
      </c>
      <c r="H127" s="288">
        <v>1592960</v>
      </c>
    </row>
    <row r="128" spans="1:8" ht="63">
      <c r="A128" s="42" t="s">
        <v>126</v>
      </c>
      <c r="B128" s="80" t="s">
        <v>108</v>
      </c>
      <c r="C128" s="81" t="s">
        <v>176</v>
      </c>
      <c r="D128" s="82" t="s">
        <v>216</v>
      </c>
      <c r="E128" s="83" t="s">
        <v>127</v>
      </c>
      <c r="F128" s="288">
        <v>1592960</v>
      </c>
      <c r="G128" s="288">
        <v>1592960</v>
      </c>
      <c r="H128" s="288">
        <v>1592960</v>
      </c>
    </row>
    <row r="129" spans="1:8" ht="63">
      <c r="A129" s="42" t="s">
        <v>128</v>
      </c>
      <c r="B129" s="80" t="s">
        <v>108</v>
      </c>
      <c r="C129" s="81" t="s">
        <v>176</v>
      </c>
      <c r="D129" s="82" t="s">
        <v>216</v>
      </c>
      <c r="E129" s="83" t="s">
        <v>129</v>
      </c>
      <c r="F129" s="288">
        <v>1592960</v>
      </c>
      <c r="G129" s="288">
        <v>1592960</v>
      </c>
      <c r="H129" s="288">
        <v>1592960</v>
      </c>
    </row>
    <row r="130" spans="1:8" ht="63">
      <c r="A130" s="42" t="s">
        <v>54</v>
      </c>
      <c r="B130" s="80" t="s">
        <v>108</v>
      </c>
      <c r="C130" s="81" t="s">
        <v>176</v>
      </c>
      <c r="D130" s="82" t="s">
        <v>217</v>
      </c>
      <c r="E130" s="83" t="s">
        <v>138</v>
      </c>
      <c r="F130" s="288">
        <v>398240</v>
      </c>
      <c r="G130" s="288">
        <v>398240</v>
      </c>
      <c r="H130" s="288">
        <v>398240</v>
      </c>
    </row>
    <row r="131" spans="1:8" ht="63">
      <c r="A131" s="42" t="s">
        <v>126</v>
      </c>
      <c r="B131" s="80" t="s">
        <v>108</v>
      </c>
      <c r="C131" s="81" t="s">
        <v>176</v>
      </c>
      <c r="D131" s="82" t="s">
        <v>217</v>
      </c>
      <c r="E131" s="83" t="s">
        <v>127</v>
      </c>
      <c r="F131" s="288">
        <v>398240</v>
      </c>
      <c r="G131" s="288">
        <v>398240</v>
      </c>
      <c r="H131" s="288">
        <v>398240</v>
      </c>
    </row>
    <row r="132" spans="1:8" ht="63">
      <c r="A132" s="42" t="s">
        <v>128</v>
      </c>
      <c r="B132" s="80" t="s">
        <v>108</v>
      </c>
      <c r="C132" s="81" t="s">
        <v>176</v>
      </c>
      <c r="D132" s="82" t="s">
        <v>217</v>
      </c>
      <c r="E132" s="83" t="s">
        <v>129</v>
      </c>
      <c r="F132" s="288">
        <v>398240</v>
      </c>
      <c r="G132" s="288">
        <v>398240</v>
      </c>
      <c r="H132" s="288">
        <v>398240</v>
      </c>
    </row>
    <row r="133" spans="1:8" ht="78.75">
      <c r="A133" s="42" t="s">
        <v>218</v>
      </c>
      <c r="B133" s="80" t="s">
        <v>108</v>
      </c>
      <c r="C133" s="81" t="s">
        <v>176</v>
      </c>
      <c r="D133" s="96" t="s">
        <v>219</v>
      </c>
      <c r="E133" s="83"/>
      <c r="F133" s="288">
        <v>131800</v>
      </c>
      <c r="G133" s="288">
        <v>131800</v>
      </c>
      <c r="H133" s="288">
        <v>131800</v>
      </c>
    </row>
    <row r="134" spans="1:8" ht="63">
      <c r="A134" s="42" t="s">
        <v>220</v>
      </c>
      <c r="B134" s="80" t="s">
        <v>108</v>
      </c>
      <c r="C134" s="81" t="s">
        <v>176</v>
      </c>
      <c r="D134" s="96" t="s">
        <v>221</v>
      </c>
      <c r="E134" s="83"/>
      <c r="F134" s="288">
        <v>131800</v>
      </c>
      <c r="G134" s="288">
        <v>131800</v>
      </c>
      <c r="H134" s="288">
        <v>131800</v>
      </c>
    </row>
    <row r="135" spans="1:8" ht="110.25">
      <c r="A135" s="42" t="s">
        <v>222</v>
      </c>
      <c r="B135" s="80" t="s">
        <v>108</v>
      </c>
      <c r="C135" s="81" t="s">
        <v>176</v>
      </c>
      <c r="D135" s="96" t="s">
        <v>223</v>
      </c>
      <c r="E135" s="83"/>
      <c r="F135" s="288">
        <v>131800</v>
      </c>
      <c r="G135" s="288">
        <v>131800</v>
      </c>
      <c r="H135" s="288">
        <v>131800</v>
      </c>
    </row>
    <row r="136" spans="1:8" ht="63">
      <c r="A136" s="42" t="s">
        <v>126</v>
      </c>
      <c r="B136" s="80" t="s">
        <v>108</v>
      </c>
      <c r="C136" s="81" t="s">
        <v>176</v>
      </c>
      <c r="D136" s="96" t="s">
        <v>223</v>
      </c>
      <c r="E136" s="83" t="s">
        <v>127</v>
      </c>
      <c r="F136" s="288">
        <v>131800</v>
      </c>
      <c r="G136" s="288">
        <v>131800</v>
      </c>
      <c r="H136" s="288">
        <v>131800</v>
      </c>
    </row>
    <row r="137" spans="1:8" ht="63">
      <c r="A137" s="42" t="s">
        <v>128</v>
      </c>
      <c r="B137" s="80" t="s">
        <v>108</v>
      </c>
      <c r="C137" s="81" t="s">
        <v>176</v>
      </c>
      <c r="D137" s="96" t="s">
        <v>223</v>
      </c>
      <c r="E137" s="83" t="s">
        <v>129</v>
      </c>
      <c r="F137" s="288">
        <v>131800</v>
      </c>
      <c r="G137" s="288">
        <v>131800</v>
      </c>
      <c r="H137" s="288">
        <v>131800</v>
      </c>
    </row>
    <row r="138" spans="1:8" ht="63">
      <c r="A138" s="42" t="s">
        <v>111</v>
      </c>
      <c r="B138" s="80" t="s">
        <v>108</v>
      </c>
      <c r="C138" s="81" t="s">
        <v>176</v>
      </c>
      <c r="D138" s="82" t="s">
        <v>112</v>
      </c>
      <c r="E138" s="83"/>
      <c r="F138" s="288">
        <v>9850400</v>
      </c>
      <c r="G138" s="288">
        <v>9014800</v>
      </c>
      <c r="H138" s="288">
        <v>8251300</v>
      </c>
    </row>
    <row r="139" spans="1:8" ht="31.5">
      <c r="A139" s="42" t="s">
        <v>123</v>
      </c>
      <c r="B139" s="80" t="s">
        <v>108</v>
      </c>
      <c r="C139" s="81" t="s">
        <v>176</v>
      </c>
      <c r="D139" s="82" t="s">
        <v>124</v>
      </c>
      <c r="E139" s="83"/>
      <c r="F139" s="288">
        <v>1916600</v>
      </c>
      <c r="G139" s="288">
        <v>1915100</v>
      </c>
      <c r="H139" s="288">
        <v>1151600</v>
      </c>
    </row>
    <row r="140" spans="1:8" ht="141.75">
      <c r="A140" s="42" t="s">
        <v>224</v>
      </c>
      <c r="B140" s="80" t="s">
        <v>108</v>
      </c>
      <c r="C140" s="81" t="s">
        <v>176</v>
      </c>
      <c r="D140" s="82" t="s">
        <v>225</v>
      </c>
      <c r="E140" s="83"/>
      <c r="F140" s="288">
        <v>6000</v>
      </c>
      <c r="G140" s="288">
        <v>6000</v>
      </c>
      <c r="H140" s="288">
        <v>6000</v>
      </c>
    </row>
    <row r="141" spans="1:8" ht="63">
      <c r="A141" s="42" t="s">
        <v>126</v>
      </c>
      <c r="B141" s="80" t="s">
        <v>108</v>
      </c>
      <c r="C141" s="81" t="s">
        <v>176</v>
      </c>
      <c r="D141" s="82" t="s">
        <v>225</v>
      </c>
      <c r="E141" s="83" t="s">
        <v>127</v>
      </c>
      <c r="F141" s="288">
        <v>6000</v>
      </c>
      <c r="G141" s="288">
        <v>6000</v>
      </c>
      <c r="H141" s="288">
        <v>6000</v>
      </c>
    </row>
    <row r="142" spans="1:8" ht="63">
      <c r="A142" s="42" t="s">
        <v>128</v>
      </c>
      <c r="B142" s="80" t="s">
        <v>108</v>
      </c>
      <c r="C142" s="81" t="s">
        <v>176</v>
      </c>
      <c r="D142" s="82" t="s">
        <v>225</v>
      </c>
      <c r="E142" s="83" t="s">
        <v>129</v>
      </c>
      <c r="F142" s="288">
        <v>6000</v>
      </c>
      <c r="G142" s="288">
        <v>6000</v>
      </c>
      <c r="H142" s="288">
        <v>6000</v>
      </c>
    </row>
    <row r="143" spans="1:8" ht="78.75">
      <c r="A143" s="95" t="s">
        <v>226</v>
      </c>
      <c r="B143" s="80" t="s">
        <v>108</v>
      </c>
      <c r="C143" s="81" t="s">
        <v>176</v>
      </c>
      <c r="D143" s="84" t="s">
        <v>227</v>
      </c>
      <c r="E143" s="83"/>
      <c r="F143" s="288">
        <v>1910600</v>
      </c>
      <c r="G143" s="288">
        <v>1909100</v>
      </c>
      <c r="H143" s="288">
        <v>1145600</v>
      </c>
    </row>
    <row r="144" spans="1:8" ht="157.5">
      <c r="A144" s="95" t="s">
        <v>228</v>
      </c>
      <c r="B144" s="80" t="s">
        <v>108</v>
      </c>
      <c r="C144" s="81" t="s">
        <v>176</v>
      </c>
      <c r="D144" s="84" t="s">
        <v>227</v>
      </c>
      <c r="E144" s="83" t="s">
        <v>118</v>
      </c>
      <c r="F144" s="288">
        <v>983100</v>
      </c>
      <c r="G144" s="288">
        <v>929100</v>
      </c>
      <c r="H144" s="288">
        <v>929100</v>
      </c>
    </row>
    <row r="145" spans="1:8" ht="47.25">
      <c r="A145" s="95" t="s">
        <v>119</v>
      </c>
      <c r="B145" s="80" t="s">
        <v>108</v>
      </c>
      <c r="C145" s="81" t="s">
        <v>176</v>
      </c>
      <c r="D145" s="84" t="s">
        <v>227</v>
      </c>
      <c r="E145" s="83" t="s">
        <v>120</v>
      </c>
      <c r="F145" s="288">
        <v>983100</v>
      </c>
      <c r="G145" s="288">
        <v>929100</v>
      </c>
      <c r="H145" s="288">
        <v>929100</v>
      </c>
    </row>
    <row r="146" spans="1:8" ht="63">
      <c r="A146" s="95" t="s">
        <v>126</v>
      </c>
      <c r="B146" s="80" t="s">
        <v>108</v>
      </c>
      <c r="C146" s="81" t="s">
        <v>176</v>
      </c>
      <c r="D146" s="84" t="s">
        <v>227</v>
      </c>
      <c r="E146" s="83" t="s">
        <v>127</v>
      </c>
      <c r="F146" s="288">
        <v>927500</v>
      </c>
      <c r="G146" s="288">
        <v>980000</v>
      </c>
      <c r="H146" s="288">
        <v>216500</v>
      </c>
    </row>
    <row r="147" spans="1:8" ht="63">
      <c r="A147" s="95" t="s">
        <v>128</v>
      </c>
      <c r="B147" s="80" t="s">
        <v>108</v>
      </c>
      <c r="C147" s="81" t="s">
        <v>176</v>
      </c>
      <c r="D147" s="84" t="s">
        <v>227</v>
      </c>
      <c r="E147" s="83" t="s">
        <v>129</v>
      </c>
      <c r="F147" s="288">
        <v>927500</v>
      </c>
      <c r="G147" s="288">
        <v>980000</v>
      </c>
      <c r="H147" s="288">
        <v>216500</v>
      </c>
    </row>
    <row r="148" spans="1:8" ht="94.5">
      <c r="A148" s="95" t="s">
        <v>229</v>
      </c>
      <c r="B148" s="80" t="s">
        <v>108</v>
      </c>
      <c r="C148" s="81" t="s">
        <v>176</v>
      </c>
      <c r="D148" s="82" t="s">
        <v>230</v>
      </c>
      <c r="E148" s="83"/>
      <c r="F148" s="288">
        <v>7933800</v>
      </c>
      <c r="G148" s="288">
        <v>7099700</v>
      </c>
      <c r="H148" s="288">
        <v>7099700</v>
      </c>
    </row>
    <row r="149" spans="1:8" ht="47.25">
      <c r="A149" s="42" t="s">
        <v>231</v>
      </c>
      <c r="B149" s="80" t="s">
        <v>108</v>
      </c>
      <c r="C149" s="81" t="s">
        <v>176</v>
      </c>
      <c r="D149" s="82" t="s">
        <v>232</v>
      </c>
      <c r="E149" s="83"/>
      <c r="F149" s="288">
        <v>1336900</v>
      </c>
      <c r="G149" s="288">
        <v>1137000</v>
      </c>
      <c r="H149" s="288">
        <v>1137000</v>
      </c>
    </row>
    <row r="150" spans="1:8" ht="63">
      <c r="A150" s="42" t="s">
        <v>126</v>
      </c>
      <c r="B150" s="80" t="s">
        <v>108</v>
      </c>
      <c r="C150" s="81" t="s">
        <v>176</v>
      </c>
      <c r="D150" s="82" t="s">
        <v>232</v>
      </c>
      <c r="E150" s="83" t="s">
        <v>127</v>
      </c>
      <c r="F150" s="288">
        <v>1286900</v>
      </c>
      <c r="G150" s="288">
        <v>1087000</v>
      </c>
      <c r="H150" s="288">
        <v>1087000</v>
      </c>
    </row>
    <row r="151" spans="1:8" ht="63">
      <c r="A151" s="42" t="s">
        <v>128</v>
      </c>
      <c r="B151" s="80" t="s">
        <v>108</v>
      </c>
      <c r="C151" s="81" t="s">
        <v>176</v>
      </c>
      <c r="D151" s="82" t="s">
        <v>232</v>
      </c>
      <c r="E151" s="83" t="s">
        <v>129</v>
      </c>
      <c r="F151" s="288">
        <v>1286900</v>
      </c>
      <c r="G151" s="288">
        <v>1087000</v>
      </c>
      <c r="H151" s="288">
        <v>1087000</v>
      </c>
    </row>
    <row r="152" spans="1:8" ht="31.5">
      <c r="A152" s="42" t="s">
        <v>130</v>
      </c>
      <c r="B152" s="80" t="s">
        <v>108</v>
      </c>
      <c r="C152" s="81" t="s">
        <v>176</v>
      </c>
      <c r="D152" s="82" t="s">
        <v>232</v>
      </c>
      <c r="E152" s="83" t="s">
        <v>131</v>
      </c>
      <c r="F152" s="288">
        <v>50000</v>
      </c>
      <c r="G152" s="288">
        <v>50000</v>
      </c>
      <c r="H152" s="288">
        <v>50000</v>
      </c>
    </row>
    <row r="153" spans="1:8">
      <c r="A153" s="42" t="s">
        <v>132</v>
      </c>
      <c r="B153" s="80" t="s">
        <v>108</v>
      </c>
      <c r="C153" s="81" t="s">
        <v>176</v>
      </c>
      <c r="D153" s="82" t="s">
        <v>232</v>
      </c>
      <c r="E153" s="83" t="s">
        <v>133</v>
      </c>
      <c r="F153" s="288">
        <v>50000</v>
      </c>
      <c r="G153" s="288">
        <v>50000</v>
      </c>
      <c r="H153" s="288">
        <v>50000</v>
      </c>
    </row>
    <row r="154" spans="1:8" ht="63">
      <c r="A154" s="42" t="s">
        <v>233</v>
      </c>
      <c r="B154" s="80" t="s">
        <v>108</v>
      </c>
      <c r="C154" s="81" t="s">
        <v>176</v>
      </c>
      <c r="D154" s="84" t="s">
        <v>234</v>
      </c>
      <c r="E154" s="83"/>
      <c r="F154" s="288">
        <v>6447600</v>
      </c>
      <c r="G154" s="288">
        <v>5847600</v>
      </c>
      <c r="H154" s="288">
        <v>5847600</v>
      </c>
    </row>
    <row r="155" spans="1:8" ht="141.75">
      <c r="A155" s="42" t="s">
        <v>117</v>
      </c>
      <c r="B155" s="80" t="s">
        <v>108</v>
      </c>
      <c r="C155" s="81" t="s">
        <v>176</v>
      </c>
      <c r="D155" s="84" t="s">
        <v>234</v>
      </c>
      <c r="E155" s="83" t="s">
        <v>118</v>
      </c>
      <c r="F155" s="288">
        <v>4274600</v>
      </c>
      <c r="G155" s="288">
        <v>4274600</v>
      </c>
      <c r="H155" s="288">
        <v>4274600</v>
      </c>
    </row>
    <row r="156" spans="1:8" ht="31.5">
      <c r="A156" s="42" t="s">
        <v>235</v>
      </c>
      <c r="B156" s="80" t="s">
        <v>108</v>
      </c>
      <c r="C156" s="81" t="s">
        <v>176</v>
      </c>
      <c r="D156" s="84" t="s">
        <v>234</v>
      </c>
      <c r="E156" s="83" t="s">
        <v>236</v>
      </c>
      <c r="F156" s="288">
        <v>4274600</v>
      </c>
      <c r="G156" s="288">
        <v>4274600</v>
      </c>
      <c r="H156" s="288">
        <v>4274600</v>
      </c>
    </row>
    <row r="157" spans="1:8" ht="63">
      <c r="A157" s="42" t="s">
        <v>126</v>
      </c>
      <c r="B157" s="80" t="s">
        <v>108</v>
      </c>
      <c r="C157" s="81" t="s">
        <v>176</v>
      </c>
      <c r="D157" s="84" t="s">
        <v>234</v>
      </c>
      <c r="E157" s="83" t="s">
        <v>127</v>
      </c>
      <c r="F157" s="288">
        <v>2141400</v>
      </c>
      <c r="G157" s="288">
        <v>1541400</v>
      </c>
      <c r="H157" s="288">
        <v>1541400</v>
      </c>
    </row>
    <row r="158" spans="1:8" ht="63">
      <c r="A158" s="42" t="s">
        <v>128</v>
      </c>
      <c r="B158" s="80" t="s">
        <v>108</v>
      </c>
      <c r="C158" s="81" t="s">
        <v>176</v>
      </c>
      <c r="D158" s="84" t="s">
        <v>234</v>
      </c>
      <c r="E158" s="83" t="s">
        <v>129</v>
      </c>
      <c r="F158" s="288">
        <v>2141400</v>
      </c>
      <c r="G158" s="288">
        <v>1541400</v>
      </c>
      <c r="H158" s="288">
        <v>1541400</v>
      </c>
    </row>
    <row r="159" spans="1:8" ht="31.5">
      <c r="A159" s="42" t="s">
        <v>130</v>
      </c>
      <c r="B159" s="80" t="s">
        <v>108</v>
      </c>
      <c r="C159" s="81" t="s">
        <v>176</v>
      </c>
      <c r="D159" s="84" t="s">
        <v>234</v>
      </c>
      <c r="E159" s="83" t="s">
        <v>131</v>
      </c>
      <c r="F159" s="288">
        <v>31600</v>
      </c>
      <c r="G159" s="288">
        <v>31600</v>
      </c>
      <c r="H159" s="288">
        <v>31600</v>
      </c>
    </row>
    <row r="160" spans="1:8" ht="31.5">
      <c r="A160" s="42" t="s">
        <v>134</v>
      </c>
      <c r="B160" s="80" t="s">
        <v>108</v>
      </c>
      <c r="C160" s="81" t="s">
        <v>176</v>
      </c>
      <c r="D160" s="84" t="s">
        <v>234</v>
      </c>
      <c r="E160" s="83" t="s">
        <v>135</v>
      </c>
      <c r="F160" s="288">
        <v>31600</v>
      </c>
      <c r="G160" s="288">
        <v>31600</v>
      </c>
      <c r="H160" s="288">
        <v>31600</v>
      </c>
    </row>
    <row r="161" spans="1:8" ht="94.5">
      <c r="A161" s="61" t="s">
        <v>393</v>
      </c>
      <c r="B161" s="80" t="s">
        <v>108</v>
      </c>
      <c r="C161" s="81" t="s">
        <v>176</v>
      </c>
      <c r="D161" s="84" t="s">
        <v>780</v>
      </c>
      <c r="E161" s="83"/>
      <c r="F161" s="288">
        <v>34200</v>
      </c>
      <c r="G161" s="288">
        <v>0</v>
      </c>
      <c r="H161" s="288">
        <v>0</v>
      </c>
    </row>
    <row r="162" spans="1:8" ht="141.75">
      <c r="A162" s="42" t="s">
        <v>117</v>
      </c>
      <c r="B162" s="80" t="s">
        <v>108</v>
      </c>
      <c r="C162" s="81" t="s">
        <v>176</v>
      </c>
      <c r="D162" s="84" t="s">
        <v>780</v>
      </c>
      <c r="E162" s="83"/>
      <c r="F162" s="288">
        <v>34200</v>
      </c>
      <c r="G162" s="288">
        <v>0</v>
      </c>
      <c r="H162" s="288">
        <v>0</v>
      </c>
    </row>
    <row r="163" spans="1:8" ht="31.5">
      <c r="A163" s="42" t="s">
        <v>235</v>
      </c>
      <c r="B163" s="80" t="s">
        <v>108</v>
      </c>
      <c r="C163" s="81" t="s">
        <v>176</v>
      </c>
      <c r="D163" s="84" t="s">
        <v>780</v>
      </c>
      <c r="E163" s="83"/>
      <c r="F163" s="288">
        <v>34200</v>
      </c>
      <c r="G163" s="288">
        <v>0</v>
      </c>
      <c r="H163" s="288">
        <v>0</v>
      </c>
    </row>
    <row r="164" spans="1:8" ht="94.5">
      <c r="A164" s="42" t="s">
        <v>53</v>
      </c>
      <c r="B164" s="80" t="s">
        <v>108</v>
      </c>
      <c r="C164" s="81" t="s">
        <v>176</v>
      </c>
      <c r="D164" s="84" t="s">
        <v>237</v>
      </c>
      <c r="E164" s="83"/>
      <c r="F164" s="288">
        <v>92080</v>
      </c>
      <c r="G164" s="288">
        <v>92080</v>
      </c>
      <c r="H164" s="288">
        <v>92080</v>
      </c>
    </row>
    <row r="165" spans="1:8" ht="63">
      <c r="A165" s="42" t="s">
        <v>126</v>
      </c>
      <c r="B165" s="80" t="s">
        <v>108</v>
      </c>
      <c r="C165" s="81" t="s">
        <v>176</v>
      </c>
      <c r="D165" s="84" t="s">
        <v>237</v>
      </c>
      <c r="E165" s="83" t="s">
        <v>127</v>
      </c>
      <c r="F165" s="288">
        <v>92080</v>
      </c>
      <c r="G165" s="288">
        <v>92080</v>
      </c>
      <c r="H165" s="288">
        <v>92080</v>
      </c>
    </row>
    <row r="166" spans="1:8" ht="63">
      <c r="A166" s="42" t="s">
        <v>195</v>
      </c>
      <c r="B166" s="80" t="s">
        <v>108</v>
      </c>
      <c r="C166" s="81" t="s">
        <v>176</v>
      </c>
      <c r="D166" s="84" t="s">
        <v>237</v>
      </c>
      <c r="E166" s="83" t="s">
        <v>129</v>
      </c>
      <c r="F166" s="288">
        <v>92080</v>
      </c>
      <c r="G166" s="288">
        <v>92080</v>
      </c>
      <c r="H166" s="288">
        <v>92080</v>
      </c>
    </row>
    <row r="167" spans="1:8" ht="63">
      <c r="A167" s="42" t="s">
        <v>54</v>
      </c>
      <c r="B167" s="80" t="s">
        <v>108</v>
      </c>
      <c r="C167" s="81" t="s">
        <v>176</v>
      </c>
      <c r="D167" s="84" t="s">
        <v>238</v>
      </c>
      <c r="E167" s="83"/>
      <c r="F167" s="288">
        <v>23020</v>
      </c>
      <c r="G167" s="288">
        <v>23020</v>
      </c>
      <c r="H167" s="288">
        <v>23020</v>
      </c>
    </row>
    <row r="168" spans="1:8" ht="63">
      <c r="A168" s="42" t="s">
        <v>126</v>
      </c>
      <c r="B168" s="80" t="s">
        <v>108</v>
      </c>
      <c r="C168" s="81" t="s">
        <v>176</v>
      </c>
      <c r="D168" s="84" t="s">
        <v>238</v>
      </c>
      <c r="E168" s="83" t="s">
        <v>127</v>
      </c>
      <c r="F168" s="288">
        <v>23020</v>
      </c>
      <c r="G168" s="288">
        <v>23020</v>
      </c>
      <c r="H168" s="288">
        <v>23020</v>
      </c>
    </row>
    <row r="169" spans="1:8" ht="63">
      <c r="A169" s="42" t="s">
        <v>128</v>
      </c>
      <c r="B169" s="80" t="s">
        <v>108</v>
      </c>
      <c r="C169" s="81" t="s">
        <v>176</v>
      </c>
      <c r="D169" s="84" t="s">
        <v>238</v>
      </c>
      <c r="E169" s="83" t="s">
        <v>129</v>
      </c>
      <c r="F169" s="288">
        <v>23020</v>
      </c>
      <c r="G169" s="288">
        <v>23020</v>
      </c>
      <c r="H169" s="288">
        <v>23020</v>
      </c>
    </row>
    <row r="170" spans="1:8">
      <c r="A170" s="40" t="s">
        <v>34</v>
      </c>
      <c r="B170" s="77" t="s">
        <v>110</v>
      </c>
      <c r="C170" s="78"/>
      <c r="D170" s="79"/>
      <c r="E170" s="83"/>
      <c r="F170" s="288">
        <v>695500</v>
      </c>
      <c r="G170" s="288">
        <v>703000</v>
      </c>
      <c r="H170" s="288">
        <v>728700</v>
      </c>
    </row>
    <row r="171" spans="1:8" ht="31.5">
      <c r="A171" s="40" t="s">
        <v>239</v>
      </c>
      <c r="B171" s="77" t="s">
        <v>110</v>
      </c>
      <c r="C171" s="78" t="s">
        <v>240</v>
      </c>
      <c r="D171" s="79"/>
      <c r="E171" s="83"/>
      <c r="F171" s="288">
        <v>695500</v>
      </c>
      <c r="G171" s="288">
        <v>703000</v>
      </c>
      <c r="H171" s="288">
        <v>728700</v>
      </c>
    </row>
    <row r="172" spans="1:8" ht="78.75">
      <c r="A172" s="42" t="s">
        <v>91</v>
      </c>
      <c r="B172" s="80" t="s">
        <v>110</v>
      </c>
      <c r="C172" s="81" t="s">
        <v>240</v>
      </c>
      <c r="D172" s="97" t="s">
        <v>150</v>
      </c>
      <c r="E172" s="83"/>
      <c r="F172" s="288">
        <v>695500</v>
      </c>
      <c r="G172" s="288">
        <v>703000</v>
      </c>
      <c r="H172" s="288">
        <v>728700</v>
      </c>
    </row>
    <row r="173" spans="1:8" ht="78.75">
      <c r="A173" s="42" t="s">
        <v>177</v>
      </c>
      <c r="B173" s="80" t="s">
        <v>110</v>
      </c>
      <c r="C173" s="81" t="s">
        <v>240</v>
      </c>
      <c r="D173" s="97" t="s">
        <v>178</v>
      </c>
      <c r="E173" s="83"/>
      <c r="F173" s="288">
        <v>695500</v>
      </c>
      <c r="G173" s="288">
        <v>703000</v>
      </c>
      <c r="H173" s="288">
        <v>728700</v>
      </c>
    </row>
    <row r="174" spans="1:8" ht="47.25">
      <c r="A174" s="42" t="s">
        <v>179</v>
      </c>
      <c r="B174" s="80" t="s">
        <v>110</v>
      </c>
      <c r="C174" s="81" t="s">
        <v>240</v>
      </c>
      <c r="D174" s="82" t="s">
        <v>180</v>
      </c>
      <c r="E174" s="83"/>
      <c r="F174" s="288">
        <v>695500</v>
      </c>
      <c r="G174" s="288">
        <v>703000</v>
      </c>
      <c r="H174" s="288">
        <v>728700</v>
      </c>
    </row>
    <row r="175" spans="1:8" ht="63">
      <c r="A175" s="42" t="s">
        <v>241</v>
      </c>
      <c r="B175" s="80" t="s">
        <v>110</v>
      </c>
      <c r="C175" s="81" t="s">
        <v>240</v>
      </c>
      <c r="D175" s="82" t="s">
        <v>242</v>
      </c>
      <c r="E175" s="83"/>
      <c r="F175" s="288">
        <v>695500</v>
      </c>
      <c r="G175" s="288">
        <v>703000</v>
      </c>
      <c r="H175" s="288">
        <v>728700</v>
      </c>
    </row>
    <row r="176" spans="1:8">
      <c r="A176" s="42" t="s">
        <v>182</v>
      </c>
      <c r="B176" s="80" t="s">
        <v>110</v>
      </c>
      <c r="C176" s="81" t="s">
        <v>240</v>
      </c>
      <c r="D176" s="82" t="s">
        <v>242</v>
      </c>
      <c r="E176" s="83" t="s">
        <v>183</v>
      </c>
      <c r="F176" s="288">
        <v>695500</v>
      </c>
      <c r="G176" s="288">
        <v>703000</v>
      </c>
      <c r="H176" s="288">
        <v>728700</v>
      </c>
    </row>
    <row r="177" spans="1:8">
      <c r="A177" s="42" t="s">
        <v>184</v>
      </c>
      <c r="B177" s="80" t="s">
        <v>110</v>
      </c>
      <c r="C177" s="81" t="s">
        <v>240</v>
      </c>
      <c r="D177" s="82" t="s">
        <v>242</v>
      </c>
      <c r="E177" s="83" t="s">
        <v>185</v>
      </c>
      <c r="F177" s="288">
        <v>695500</v>
      </c>
      <c r="G177" s="288">
        <v>703000</v>
      </c>
      <c r="H177" s="288">
        <v>728700</v>
      </c>
    </row>
    <row r="178" spans="1:8" ht="47.25">
      <c r="A178" s="40" t="s">
        <v>36</v>
      </c>
      <c r="B178" s="77" t="s">
        <v>240</v>
      </c>
      <c r="C178" s="78"/>
      <c r="D178" s="84"/>
      <c r="E178" s="83"/>
      <c r="F178" s="287">
        <v>135000</v>
      </c>
      <c r="G178" s="287">
        <v>135000</v>
      </c>
      <c r="H178" s="287">
        <v>135000</v>
      </c>
    </row>
    <row r="179" spans="1:8" ht="63">
      <c r="A179" s="40" t="s">
        <v>243</v>
      </c>
      <c r="B179" s="77" t="s">
        <v>240</v>
      </c>
      <c r="C179" s="78" t="s">
        <v>244</v>
      </c>
      <c r="D179" s="84"/>
      <c r="E179" s="83"/>
      <c r="F179" s="287">
        <v>135000</v>
      </c>
      <c r="G179" s="287">
        <v>135000</v>
      </c>
      <c r="H179" s="287">
        <v>135000</v>
      </c>
    </row>
    <row r="180" spans="1:8" ht="78.75">
      <c r="A180" s="42" t="s">
        <v>245</v>
      </c>
      <c r="B180" s="80" t="s">
        <v>240</v>
      </c>
      <c r="C180" s="81" t="s">
        <v>244</v>
      </c>
      <c r="D180" s="82" t="s">
        <v>246</v>
      </c>
      <c r="E180" s="83"/>
      <c r="F180" s="288">
        <v>135000</v>
      </c>
      <c r="G180" s="288">
        <v>135000</v>
      </c>
      <c r="H180" s="288">
        <v>135000</v>
      </c>
    </row>
    <row r="181" spans="1:8" ht="157.5">
      <c r="A181" s="42" t="s">
        <v>247</v>
      </c>
      <c r="B181" s="80" t="s">
        <v>240</v>
      </c>
      <c r="C181" s="81" t="s">
        <v>244</v>
      </c>
      <c r="D181" s="82" t="s">
        <v>248</v>
      </c>
      <c r="E181" s="83"/>
      <c r="F181" s="288">
        <v>135000</v>
      </c>
      <c r="G181" s="288">
        <v>135000</v>
      </c>
      <c r="H181" s="288">
        <v>135000</v>
      </c>
    </row>
    <row r="182" spans="1:8" ht="110.25">
      <c r="A182" s="42" t="s">
        <v>249</v>
      </c>
      <c r="B182" s="80" t="s">
        <v>240</v>
      </c>
      <c r="C182" s="81" t="s">
        <v>244</v>
      </c>
      <c r="D182" s="82" t="s">
        <v>250</v>
      </c>
      <c r="E182" s="83"/>
      <c r="F182" s="288">
        <v>135000</v>
      </c>
      <c r="G182" s="288">
        <v>135000</v>
      </c>
      <c r="H182" s="288">
        <v>135000</v>
      </c>
    </row>
    <row r="183" spans="1:8" ht="63">
      <c r="A183" s="42" t="s">
        <v>126</v>
      </c>
      <c r="B183" s="80" t="s">
        <v>240</v>
      </c>
      <c r="C183" s="81" t="s">
        <v>244</v>
      </c>
      <c r="D183" s="82" t="s">
        <v>250</v>
      </c>
      <c r="E183" s="83" t="s">
        <v>127</v>
      </c>
      <c r="F183" s="288">
        <v>135000</v>
      </c>
      <c r="G183" s="288">
        <v>135000</v>
      </c>
      <c r="H183" s="288">
        <v>135000</v>
      </c>
    </row>
    <row r="184" spans="1:8" ht="63">
      <c r="A184" s="42" t="s">
        <v>128</v>
      </c>
      <c r="B184" s="80" t="s">
        <v>240</v>
      </c>
      <c r="C184" s="81" t="s">
        <v>244</v>
      </c>
      <c r="D184" s="82" t="s">
        <v>250</v>
      </c>
      <c r="E184" s="83" t="s">
        <v>129</v>
      </c>
      <c r="F184" s="288">
        <v>135000</v>
      </c>
      <c r="G184" s="288">
        <v>135000</v>
      </c>
      <c r="H184" s="288">
        <v>135000</v>
      </c>
    </row>
    <row r="185" spans="1:8">
      <c r="A185" s="40" t="s">
        <v>38</v>
      </c>
      <c r="B185" s="77" t="s">
        <v>122</v>
      </c>
      <c r="C185" s="78"/>
      <c r="D185" s="84"/>
      <c r="E185" s="83"/>
      <c r="F185" s="287">
        <v>31942820</v>
      </c>
      <c r="G185" s="287">
        <v>7561700</v>
      </c>
      <c r="H185" s="287">
        <v>7323800</v>
      </c>
    </row>
    <row r="186" spans="1:8" ht="31.5">
      <c r="A186" s="40" t="s">
        <v>251</v>
      </c>
      <c r="B186" s="77" t="s">
        <v>122</v>
      </c>
      <c r="C186" s="78" t="s">
        <v>142</v>
      </c>
      <c r="D186" s="84"/>
      <c r="E186" s="83"/>
      <c r="F186" s="287">
        <v>250900</v>
      </c>
      <c r="G186" s="287">
        <v>550900</v>
      </c>
      <c r="H186" s="287">
        <v>250900</v>
      </c>
    </row>
    <row r="187" spans="1:8" ht="63">
      <c r="A187" s="42" t="s">
        <v>252</v>
      </c>
      <c r="B187" s="80" t="s">
        <v>122</v>
      </c>
      <c r="C187" s="81" t="s">
        <v>142</v>
      </c>
      <c r="D187" s="82" t="s">
        <v>253</v>
      </c>
      <c r="E187" s="83"/>
      <c r="F187" s="288">
        <v>10000</v>
      </c>
      <c r="G187" s="288">
        <v>10000</v>
      </c>
      <c r="H187" s="288">
        <v>10000</v>
      </c>
    </row>
    <row r="188" spans="1:8" ht="63">
      <c r="A188" s="36" t="s">
        <v>254</v>
      </c>
      <c r="B188" s="80" t="s">
        <v>122</v>
      </c>
      <c r="C188" s="81" t="s">
        <v>142</v>
      </c>
      <c r="D188" s="82" t="s">
        <v>255</v>
      </c>
      <c r="E188" s="83"/>
      <c r="F188" s="288">
        <v>10000</v>
      </c>
      <c r="G188" s="288">
        <v>10000</v>
      </c>
      <c r="H188" s="288">
        <v>10000</v>
      </c>
    </row>
    <row r="189" spans="1:8" ht="94.5">
      <c r="A189" s="42" t="s">
        <v>256</v>
      </c>
      <c r="B189" s="80" t="s">
        <v>122</v>
      </c>
      <c r="C189" s="81" t="s">
        <v>142</v>
      </c>
      <c r="D189" s="82" t="s">
        <v>257</v>
      </c>
      <c r="E189" s="83"/>
      <c r="F189" s="288">
        <v>10000</v>
      </c>
      <c r="G189" s="288">
        <v>10000</v>
      </c>
      <c r="H189" s="288">
        <v>10000</v>
      </c>
    </row>
    <row r="190" spans="1:8" ht="63">
      <c r="A190" s="42" t="s">
        <v>126</v>
      </c>
      <c r="B190" s="80" t="s">
        <v>122</v>
      </c>
      <c r="C190" s="81" t="s">
        <v>142</v>
      </c>
      <c r="D190" s="82" t="s">
        <v>257</v>
      </c>
      <c r="E190" s="83" t="s">
        <v>127</v>
      </c>
      <c r="F190" s="288">
        <v>10000</v>
      </c>
      <c r="G190" s="288">
        <v>10000</v>
      </c>
      <c r="H190" s="288">
        <v>10000</v>
      </c>
    </row>
    <row r="191" spans="1:8" ht="63">
      <c r="A191" s="42" t="s">
        <v>128</v>
      </c>
      <c r="B191" s="80" t="s">
        <v>122</v>
      </c>
      <c r="C191" s="81" t="s">
        <v>142</v>
      </c>
      <c r="D191" s="82" t="s">
        <v>257</v>
      </c>
      <c r="E191" s="83" t="s">
        <v>129</v>
      </c>
      <c r="F191" s="288">
        <v>10000</v>
      </c>
      <c r="G191" s="288">
        <v>10000</v>
      </c>
      <c r="H191" s="288">
        <v>10000</v>
      </c>
    </row>
    <row r="192" spans="1:8" ht="78.75">
      <c r="A192" s="36" t="s">
        <v>258</v>
      </c>
      <c r="B192" s="80" t="s">
        <v>122</v>
      </c>
      <c r="C192" s="81" t="s">
        <v>142</v>
      </c>
      <c r="D192" s="82" t="s">
        <v>259</v>
      </c>
      <c r="E192" s="83"/>
      <c r="F192" s="288">
        <v>0</v>
      </c>
      <c r="G192" s="288">
        <v>300000</v>
      </c>
      <c r="H192" s="288">
        <v>0</v>
      </c>
    </row>
    <row r="193" spans="1:8" ht="110.25">
      <c r="A193" s="61" t="s">
        <v>260</v>
      </c>
      <c r="B193" s="80" t="s">
        <v>122</v>
      </c>
      <c r="C193" s="81" t="s">
        <v>142</v>
      </c>
      <c r="D193" s="84" t="s">
        <v>261</v>
      </c>
      <c r="E193" s="83"/>
      <c r="F193" s="288">
        <v>0</v>
      </c>
      <c r="G193" s="288">
        <v>300000</v>
      </c>
      <c r="H193" s="288">
        <v>0</v>
      </c>
    </row>
    <row r="194" spans="1:8" ht="63">
      <c r="A194" s="61" t="s">
        <v>262</v>
      </c>
      <c r="B194" s="80" t="s">
        <v>122</v>
      </c>
      <c r="C194" s="81" t="s">
        <v>142</v>
      </c>
      <c r="D194" s="84" t="s">
        <v>263</v>
      </c>
      <c r="E194" s="83"/>
      <c r="F194" s="288">
        <v>0</v>
      </c>
      <c r="G194" s="288">
        <v>300000</v>
      </c>
      <c r="H194" s="288">
        <v>0</v>
      </c>
    </row>
    <row r="195" spans="1:8" ht="63">
      <c r="A195" s="61" t="s">
        <v>264</v>
      </c>
      <c r="B195" s="80" t="s">
        <v>122</v>
      </c>
      <c r="C195" s="81" t="s">
        <v>142</v>
      </c>
      <c r="D195" s="84" t="s">
        <v>263</v>
      </c>
      <c r="E195" s="83" t="s">
        <v>265</v>
      </c>
      <c r="F195" s="288">
        <v>0</v>
      </c>
      <c r="G195" s="288">
        <v>300000</v>
      </c>
      <c r="H195" s="288">
        <v>0</v>
      </c>
    </row>
    <row r="196" spans="1:8">
      <c r="A196" s="61" t="s">
        <v>266</v>
      </c>
      <c r="B196" s="80" t="s">
        <v>122</v>
      </c>
      <c r="C196" s="81" t="s">
        <v>142</v>
      </c>
      <c r="D196" s="84" t="s">
        <v>263</v>
      </c>
      <c r="E196" s="83" t="s">
        <v>267</v>
      </c>
      <c r="F196" s="288">
        <v>0</v>
      </c>
      <c r="G196" s="288">
        <v>300000</v>
      </c>
      <c r="H196" s="288">
        <v>0</v>
      </c>
    </row>
    <row r="197" spans="1:8" ht="47.25">
      <c r="A197" s="42" t="s">
        <v>268</v>
      </c>
      <c r="B197" s="80" t="s">
        <v>122</v>
      </c>
      <c r="C197" s="81" t="s">
        <v>142</v>
      </c>
      <c r="D197" s="82" t="s">
        <v>269</v>
      </c>
      <c r="E197" s="83"/>
      <c r="F197" s="288">
        <v>240900</v>
      </c>
      <c r="G197" s="288">
        <v>240900</v>
      </c>
      <c r="H197" s="288">
        <v>240900</v>
      </c>
    </row>
    <row r="198" spans="1:8" ht="31.5">
      <c r="A198" s="42" t="s">
        <v>270</v>
      </c>
      <c r="B198" s="80" t="s">
        <v>122</v>
      </c>
      <c r="C198" s="81" t="s">
        <v>142</v>
      </c>
      <c r="D198" s="82" t="s">
        <v>271</v>
      </c>
      <c r="E198" s="83"/>
      <c r="F198" s="288">
        <v>240900</v>
      </c>
      <c r="G198" s="288">
        <v>240900</v>
      </c>
      <c r="H198" s="288">
        <v>240900</v>
      </c>
    </row>
    <row r="199" spans="1:8" ht="378">
      <c r="A199" s="42" t="s">
        <v>272</v>
      </c>
      <c r="B199" s="80" t="s">
        <v>122</v>
      </c>
      <c r="C199" s="81" t="s">
        <v>142</v>
      </c>
      <c r="D199" s="82" t="s">
        <v>273</v>
      </c>
      <c r="E199" s="83"/>
      <c r="F199" s="288">
        <v>240900</v>
      </c>
      <c r="G199" s="288">
        <v>240900</v>
      </c>
      <c r="H199" s="288">
        <v>240900</v>
      </c>
    </row>
    <row r="200" spans="1:8" ht="63">
      <c r="A200" s="42" t="s">
        <v>126</v>
      </c>
      <c r="B200" s="80" t="s">
        <v>122</v>
      </c>
      <c r="C200" s="81" t="s">
        <v>142</v>
      </c>
      <c r="D200" s="82" t="s">
        <v>273</v>
      </c>
      <c r="E200" s="83" t="s">
        <v>127</v>
      </c>
      <c r="F200" s="288">
        <v>240900</v>
      </c>
      <c r="G200" s="288">
        <v>240900</v>
      </c>
      <c r="H200" s="288">
        <v>240900</v>
      </c>
    </row>
    <row r="201" spans="1:8" ht="63">
      <c r="A201" s="42" t="s">
        <v>128</v>
      </c>
      <c r="B201" s="80" t="s">
        <v>122</v>
      </c>
      <c r="C201" s="81" t="s">
        <v>142</v>
      </c>
      <c r="D201" s="82" t="s">
        <v>273</v>
      </c>
      <c r="E201" s="83" t="s">
        <v>129</v>
      </c>
      <c r="F201" s="288">
        <v>240900</v>
      </c>
      <c r="G201" s="288">
        <v>240900</v>
      </c>
      <c r="H201" s="288">
        <v>240900</v>
      </c>
    </row>
    <row r="202" spans="1:8">
      <c r="A202" s="40" t="s">
        <v>274</v>
      </c>
      <c r="B202" s="77" t="s">
        <v>122</v>
      </c>
      <c r="C202" s="78" t="s">
        <v>149</v>
      </c>
      <c r="D202" s="84"/>
      <c r="E202" s="83"/>
      <c r="F202" s="287">
        <v>1000000</v>
      </c>
      <c r="G202" s="287">
        <v>0</v>
      </c>
      <c r="H202" s="287">
        <v>0</v>
      </c>
    </row>
    <row r="203" spans="1:8" ht="141.75">
      <c r="A203" s="42" t="s">
        <v>275</v>
      </c>
      <c r="B203" s="80" t="s">
        <v>122</v>
      </c>
      <c r="C203" s="81" t="s">
        <v>149</v>
      </c>
      <c r="D203" s="98" t="s">
        <v>276</v>
      </c>
      <c r="E203" s="83"/>
      <c r="F203" s="288">
        <v>1000000</v>
      </c>
      <c r="G203" s="288">
        <v>0</v>
      </c>
      <c r="H203" s="288">
        <v>0</v>
      </c>
    </row>
    <row r="204" spans="1:8" ht="31.5">
      <c r="A204" s="42" t="s">
        <v>277</v>
      </c>
      <c r="B204" s="80" t="s">
        <v>122</v>
      </c>
      <c r="C204" s="81" t="s">
        <v>149</v>
      </c>
      <c r="D204" s="98" t="s">
        <v>278</v>
      </c>
      <c r="E204" s="83"/>
      <c r="F204" s="288">
        <v>1000000</v>
      </c>
      <c r="G204" s="288">
        <v>0</v>
      </c>
      <c r="H204" s="288">
        <v>0</v>
      </c>
    </row>
    <row r="205" spans="1:8" ht="47.25">
      <c r="A205" s="42" t="s">
        <v>279</v>
      </c>
      <c r="B205" s="80" t="s">
        <v>122</v>
      </c>
      <c r="C205" s="81" t="s">
        <v>149</v>
      </c>
      <c r="D205" s="98" t="s">
        <v>280</v>
      </c>
      <c r="E205" s="83"/>
      <c r="F205" s="288">
        <v>1000000</v>
      </c>
      <c r="G205" s="288">
        <v>0</v>
      </c>
      <c r="H205" s="288">
        <v>0</v>
      </c>
    </row>
    <row r="206" spans="1:8" ht="63">
      <c r="A206" s="42" t="s">
        <v>126</v>
      </c>
      <c r="B206" s="80" t="s">
        <v>122</v>
      </c>
      <c r="C206" s="81" t="s">
        <v>149</v>
      </c>
      <c r="D206" s="98" t="s">
        <v>280</v>
      </c>
      <c r="E206" s="83" t="s">
        <v>127</v>
      </c>
      <c r="F206" s="288">
        <v>1000000</v>
      </c>
      <c r="G206" s="288">
        <v>0</v>
      </c>
      <c r="H206" s="288">
        <v>0</v>
      </c>
    </row>
    <row r="207" spans="1:8" ht="63">
      <c r="A207" s="42" t="s">
        <v>128</v>
      </c>
      <c r="B207" s="80" t="s">
        <v>122</v>
      </c>
      <c r="C207" s="81" t="s">
        <v>149</v>
      </c>
      <c r="D207" s="98" t="s">
        <v>280</v>
      </c>
      <c r="E207" s="83" t="s">
        <v>129</v>
      </c>
      <c r="F207" s="288">
        <v>1000000</v>
      </c>
      <c r="G207" s="288">
        <v>0</v>
      </c>
      <c r="H207" s="288">
        <v>0</v>
      </c>
    </row>
    <row r="208" spans="1:8" ht="31.5">
      <c r="A208" s="40" t="s">
        <v>39</v>
      </c>
      <c r="B208" s="77" t="s">
        <v>122</v>
      </c>
      <c r="C208" s="78" t="s">
        <v>281</v>
      </c>
      <c r="D208" s="79"/>
      <c r="E208" s="83"/>
      <c r="F208" s="287">
        <v>8120500</v>
      </c>
      <c r="G208" s="287">
        <v>6656800</v>
      </c>
      <c r="H208" s="287">
        <v>6718900</v>
      </c>
    </row>
    <row r="209" spans="1:8" ht="141.75">
      <c r="A209" s="42" t="s">
        <v>40</v>
      </c>
      <c r="B209" s="80" t="s">
        <v>122</v>
      </c>
      <c r="C209" s="81" t="s">
        <v>281</v>
      </c>
      <c r="D209" s="82" t="s">
        <v>282</v>
      </c>
      <c r="E209" s="83"/>
      <c r="F209" s="288">
        <v>8120500</v>
      </c>
      <c r="G209" s="288">
        <v>6656800</v>
      </c>
      <c r="H209" s="288">
        <v>6718900</v>
      </c>
    </row>
    <row r="210" spans="1:8" ht="126">
      <c r="A210" s="42" t="s">
        <v>41</v>
      </c>
      <c r="B210" s="80" t="s">
        <v>122</v>
      </c>
      <c r="C210" s="81" t="s">
        <v>281</v>
      </c>
      <c r="D210" s="82" t="s">
        <v>283</v>
      </c>
      <c r="E210" s="83"/>
      <c r="F210" s="288">
        <v>3986708</v>
      </c>
      <c r="G210" s="288">
        <v>1347800</v>
      </c>
      <c r="H210" s="288">
        <v>1358900</v>
      </c>
    </row>
    <row r="211" spans="1:8" ht="78.75">
      <c r="A211" s="42" t="s">
        <v>42</v>
      </c>
      <c r="B211" s="80" t="s">
        <v>122</v>
      </c>
      <c r="C211" s="81" t="s">
        <v>281</v>
      </c>
      <c r="D211" s="82" t="s">
        <v>284</v>
      </c>
      <c r="E211" s="83"/>
      <c r="F211" s="288">
        <v>3986708</v>
      </c>
      <c r="G211" s="288">
        <v>1347800</v>
      </c>
      <c r="H211" s="288">
        <v>1358900</v>
      </c>
    </row>
    <row r="212" spans="1:8" ht="63">
      <c r="A212" s="42" t="s">
        <v>126</v>
      </c>
      <c r="B212" s="80" t="s">
        <v>122</v>
      </c>
      <c r="C212" s="81" t="s">
        <v>281</v>
      </c>
      <c r="D212" s="82" t="s">
        <v>284</v>
      </c>
      <c r="E212" s="83" t="s">
        <v>127</v>
      </c>
      <c r="F212" s="288">
        <v>3986708</v>
      </c>
      <c r="G212" s="288">
        <v>1347800</v>
      </c>
      <c r="H212" s="288">
        <v>1358900</v>
      </c>
    </row>
    <row r="213" spans="1:8" ht="63">
      <c r="A213" s="42" t="s">
        <v>128</v>
      </c>
      <c r="B213" s="80" t="s">
        <v>122</v>
      </c>
      <c r="C213" s="81" t="s">
        <v>281</v>
      </c>
      <c r="D213" s="82" t="s">
        <v>284</v>
      </c>
      <c r="E213" s="83" t="s">
        <v>129</v>
      </c>
      <c r="F213" s="288">
        <v>3986708</v>
      </c>
      <c r="G213" s="288">
        <v>1347800</v>
      </c>
      <c r="H213" s="288">
        <v>1358900</v>
      </c>
    </row>
    <row r="214" spans="1:8" ht="94.5">
      <c r="A214" s="42" t="s">
        <v>43</v>
      </c>
      <c r="B214" s="80" t="s">
        <v>122</v>
      </c>
      <c r="C214" s="81" t="s">
        <v>281</v>
      </c>
      <c r="D214" s="82" t="s">
        <v>285</v>
      </c>
      <c r="E214" s="83"/>
      <c r="F214" s="288">
        <v>4133792</v>
      </c>
      <c r="G214" s="288">
        <v>5309000</v>
      </c>
      <c r="H214" s="288">
        <v>5360000</v>
      </c>
    </row>
    <row r="215" spans="1:8" ht="78.75">
      <c r="A215" s="42" t="s">
        <v>42</v>
      </c>
      <c r="B215" s="80" t="s">
        <v>122</v>
      </c>
      <c r="C215" s="81" t="s">
        <v>281</v>
      </c>
      <c r="D215" s="82" t="s">
        <v>286</v>
      </c>
      <c r="E215" s="83"/>
      <c r="F215" s="288">
        <v>2096792</v>
      </c>
      <c r="G215" s="288">
        <v>3272000</v>
      </c>
      <c r="H215" s="288">
        <v>3323000</v>
      </c>
    </row>
    <row r="216" spans="1:8" ht="63">
      <c r="A216" s="42" t="s">
        <v>126</v>
      </c>
      <c r="B216" s="80" t="s">
        <v>122</v>
      </c>
      <c r="C216" s="81" t="s">
        <v>281</v>
      </c>
      <c r="D216" s="82" t="s">
        <v>286</v>
      </c>
      <c r="E216" s="83" t="s">
        <v>127</v>
      </c>
      <c r="F216" s="288">
        <v>2096792</v>
      </c>
      <c r="G216" s="288">
        <v>3272000</v>
      </c>
      <c r="H216" s="288">
        <v>3323000</v>
      </c>
    </row>
    <row r="217" spans="1:8" ht="63">
      <c r="A217" s="42" t="s">
        <v>128</v>
      </c>
      <c r="B217" s="80" t="s">
        <v>122</v>
      </c>
      <c r="C217" s="81" t="s">
        <v>281</v>
      </c>
      <c r="D217" s="82" t="s">
        <v>286</v>
      </c>
      <c r="E217" s="83" t="s">
        <v>129</v>
      </c>
      <c r="F217" s="288">
        <v>2096792</v>
      </c>
      <c r="G217" s="288">
        <v>3272000</v>
      </c>
      <c r="H217" s="288">
        <v>3323000</v>
      </c>
    </row>
    <row r="218" spans="1:8" ht="63">
      <c r="A218" s="42" t="s">
        <v>287</v>
      </c>
      <c r="B218" s="80" t="s">
        <v>122</v>
      </c>
      <c r="C218" s="81" t="s">
        <v>281</v>
      </c>
      <c r="D218" s="82" t="s">
        <v>288</v>
      </c>
      <c r="E218" s="83"/>
      <c r="F218" s="288">
        <v>1935000</v>
      </c>
      <c r="G218" s="288">
        <v>1935000</v>
      </c>
      <c r="H218" s="288">
        <v>1935000</v>
      </c>
    </row>
    <row r="219" spans="1:8" ht="63">
      <c r="A219" s="42" t="s">
        <v>126</v>
      </c>
      <c r="B219" s="80" t="s">
        <v>122</v>
      </c>
      <c r="C219" s="81" t="s">
        <v>281</v>
      </c>
      <c r="D219" s="82" t="s">
        <v>288</v>
      </c>
      <c r="E219" s="83" t="s">
        <v>127</v>
      </c>
      <c r="F219" s="288">
        <v>1935000</v>
      </c>
      <c r="G219" s="288">
        <v>1935000</v>
      </c>
      <c r="H219" s="288">
        <v>1935000</v>
      </c>
    </row>
    <row r="220" spans="1:8" ht="63">
      <c r="A220" s="42" t="s">
        <v>128</v>
      </c>
      <c r="B220" s="80" t="s">
        <v>122</v>
      </c>
      <c r="C220" s="81" t="s">
        <v>281</v>
      </c>
      <c r="D220" s="82" t="s">
        <v>288</v>
      </c>
      <c r="E220" s="83" t="s">
        <v>129</v>
      </c>
      <c r="F220" s="288">
        <v>1935000</v>
      </c>
      <c r="G220" s="288">
        <v>1935000</v>
      </c>
      <c r="H220" s="288">
        <v>1935000</v>
      </c>
    </row>
    <row r="221" spans="1:8" ht="63">
      <c r="A221" s="99" t="s">
        <v>289</v>
      </c>
      <c r="B221" s="80" t="s">
        <v>122</v>
      </c>
      <c r="C221" s="81" t="s">
        <v>281</v>
      </c>
      <c r="D221" s="82" t="s">
        <v>290</v>
      </c>
      <c r="E221" s="83"/>
      <c r="F221" s="288">
        <v>102000</v>
      </c>
      <c r="G221" s="288">
        <v>102000</v>
      </c>
      <c r="H221" s="288">
        <v>102000</v>
      </c>
    </row>
    <row r="222" spans="1:8" ht="63">
      <c r="A222" s="42" t="s">
        <v>126</v>
      </c>
      <c r="B222" s="80" t="s">
        <v>122</v>
      </c>
      <c r="C222" s="81" t="s">
        <v>281</v>
      </c>
      <c r="D222" s="82" t="s">
        <v>290</v>
      </c>
      <c r="E222" s="83" t="s">
        <v>127</v>
      </c>
      <c r="F222" s="288">
        <v>102000</v>
      </c>
      <c r="G222" s="288">
        <v>102000</v>
      </c>
      <c r="H222" s="288">
        <v>102000</v>
      </c>
    </row>
    <row r="223" spans="1:8" ht="63">
      <c r="A223" s="42" t="s">
        <v>128</v>
      </c>
      <c r="B223" s="80" t="s">
        <v>122</v>
      </c>
      <c r="C223" s="81" t="s">
        <v>281</v>
      </c>
      <c r="D223" s="82" t="s">
        <v>290</v>
      </c>
      <c r="E223" s="83" t="s">
        <v>129</v>
      </c>
      <c r="F223" s="288">
        <v>102000</v>
      </c>
      <c r="G223" s="288">
        <v>102000</v>
      </c>
      <c r="H223" s="288">
        <v>102000</v>
      </c>
    </row>
    <row r="224" spans="1:8" ht="31.5">
      <c r="A224" s="40" t="s">
        <v>291</v>
      </c>
      <c r="B224" s="77" t="s">
        <v>122</v>
      </c>
      <c r="C224" s="78" t="s">
        <v>292</v>
      </c>
      <c r="D224" s="79"/>
      <c r="E224" s="83"/>
      <c r="F224" s="287">
        <v>22571420</v>
      </c>
      <c r="G224" s="287">
        <v>354000</v>
      </c>
      <c r="H224" s="287">
        <v>354000</v>
      </c>
    </row>
    <row r="225" spans="1:8" ht="78.75">
      <c r="A225" s="42" t="s">
        <v>91</v>
      </c>
      <c r="B225" s="80" t="s">
        <v>122</v>
      </c>
      <c r="C225" s="81" t="s">
        <v>292</v>
      </c>
      <c r="D225" s="269"/>
      <c r="E225" s="83"/>
      <c r="F225" s="288">
        <v>21000000</v>
      </c>
      <c r="G225" s="288">
        <v>0</v>
      </c>
      <c r="H225" s="288">
        <v>0</v>
      </c>
    </row>
    <row r="226" spans="1:8" ht="78.75">
      <c r="A226" s="42" t="s">
        <v>177</v>
      </c>
      <c r="B226" s="80" t="s">
        <v>122</v>
      </c>
      <c r="C226" s="81" t="s">
        <v>292</v>
      </c>
      <c r="D226" s="97" t="s">
        <v>178</v>
      </c>
      <c r="E226" s="83"/>
      <c r="F226" s="288">
        <v>21000000</v>
      </c>
      <c r="G226" s="288">
        <v>0</v>
      </c>
      <c r="H226" s="288">
        <v>0</v>
      </c>
    </row>
    <row r="227" spans="1:8" ht="47.25">
      <c r="A227" s="42" t="s">
        <v>179</v>
      </c>
      <c r="B227" s="80" t="s">
        <v>122</v>
      </c>
      <c r="C227" s="81" t="s">
        <v>292</v>
      </c>
      <c r="D227" s="82" t="s">
        <v>180</v>
      </c>
      <c r="E227" s="83"/>
      <c r="F227" s="288">
        <v>21000000</v>
      </c>
      <c r="G227" s="288">
        <v>0</v>
      </c>
      <c r="H227" s="288">
        <v>0</v>
      </c>
    </row>
    <row r="228" spans="1:8" ht="204.75">
      <c r="A228" s="58" t="s">
        <v>848</v>
      </c>
      <c r="B228" s="80" t="s">
        <v>122</v>
      </c>
      <c r="C228" s="81" t="s">
        <v>292</v>
      </c>
      <c r="D228" s="82" t="s">
        <v>850</v>
      </c>
      <c r="E228" s="83"/>
      <c r="F228" s="288">
        <v>21000000</v>
      </c>
      <c r="G228" s="288">
        <v>0</v>
      </c>
      <c r="H228" s="288">
        <v>0</v>
      </c>
    </row>
    <row r="229" spans="1:8" ht="31.5">
      <c r="A229" s="58" t="s">
        <v>849</v>
      </c>
      <c r="B229" s="80" t="s">
        <v>122</v>
      </c>
      <c r="C229" s="81" t="s">
        <v>292</v>
      </c>
      <c r="D229" s="82" t="s">
        <v>850</v>
      </c>
      <c r="E229" s="83" t="s">
        <v>846</v>
      </c>
      <c r="F229" s="288">
        <v>21000000</v>
      </c>
      <c r="G229" s="288">
        <v>0</v>
      </c>
      <c r="H229" s="288">
        <v>0</v>
      </c>
    </row>
    <row r="230" spans="1:8" ht="78.75">
      <c r="A230" s="42" t="s">
        <v>32</v>
      </c>
      <c r="B230" s="80" t="s">
        <v>122</v>
      </c>
      <c r="C230" s="81" t="s">
        <v>292</v>
      </c>
      <c r="D230" s="82" t="s">
        <v>205</v>
      </c>
      <c r="E230" s="83"/>
      <c r="F230" s="288">
        <v>250000</v>
      </c>
      <c r="G230" s="288">
        <v>250000</v>
      </c>
      <c r="H230" s="288">
        <v>250000</v>
      </c>
    </row>
    <row r="231" spans="1:8" ht="47.25">
      <c r="A231" s="42" t="s">
        <v>293</v>
      </c>
      <c r="B231" s="80" t="s">
        <v>122</v>
      </c>
      <c r="C231" s="81" t="s">
        <v>292</v>
      </c>
      <c r="D231" s="96" t="s">
        <v>294</v>
      </c>
      <c r="E231" s="83"/>
      <c r="F231" s="288">
        <v>250000</v>
      </c>
      <c r="G231" s="288">
        <v>250000</v>
      </c>
      <c r="H231" s="288">
        <v>250000</v>
      </c>
    </row>
    <row r="232" spans="1:8" ht="110.25">
      <c r="A232" s="42" t="s">
        <v>295</v>
      </c>
      <c r="B232" s="80" t="s">
        <v>122</v>
      </c>
      <c r="C232" s="81" t="s">
        <v>292</v>
      </c>
      <c r="D232" s="96" t="s">
        <v>296</v>
      </c>
      <c r="E232" s="83"/>
      <c r="F232" s="288">
        <v>250000</v>
      </c>
      <c r="G232" s="288">
        <v>250000</v>
      </c>
      <c r="H232" s="288">
        <v>250000</v>
      </c>
    </row>
    <row r="233" spans="1:8" ht="63">
      <c r="A233" s="42" t="s">
        <v>126</v>
      </c>
      <c r="B233" s="80" t="s">
        <v>122</v>
      </c>
      <c r="C233" s="81" t="s">
        <v>292</v>
      </c>
      <c r="D233" s="96" t="s">
        <v>296</v>
      </c>
      <c r="E233" s="83" t="s">
        <v>127</v>
      </c>
      <c r="F233" s="288">
        <v>250000</v>
      </c>
      <c r="G233" s="288">
        <v>250000</v>
      </c>
      <c r="H233" s="288">
        <v>250000</v>
      </c>
    </row>
    <row r="234" spans="1:8" ht="63">
      <c r="A234" s="42" t="s">
        <v>128</v>
      </c>
      <c r="B234" s="80" t="s">
        <v>122</v>
      </c>
      <c r="C234" s="81" t="s">
        <v>292</v>
      </c>
      <c r="D234" s="96" t="s">
        <v>296</v>
      </c>
      <c r="E234" s="83" t="s">
        <v>129</v>
      </c>
      <c r="F234" s="288">
        <v>250000</v>
      </c>
      <c r="G234" s="288">
        <v>250000</v>
      </c>
      <c r="H234" s="288">
        <v>250000</v>
      </c>
    </row>
    <row r="235" spans="1:8" ht="78.75">
      <c r="A235" s="42" t="s">
        <v>297</v>
      </c>
      <c r="B235" s="80" t="s">
        <v>122</v>
      </c>
      <c r="C235" s="81" t="s">
        <v>292</v>
      </c>
      <c r="D235" s="82" t="s">
        <v>298</v>
      </c>
      <c r="E235" s="83"/>
      <c r="F235" s="288">
        <v>1321420</v>
      </c>
      <c r="G235" s="288">
        <v>104000</v>
      </c>
      <c r="H235" s="288">
        <v>104000</v>
      </c>
    </row>
    <row r="236" spans="1:8" ht="78.75">
      <c r="A236" s="42" t="s">
        <v>299</v>
      </c>
      <c r="B236" s="80" t="s">
        <v>122</v>
      </c>
      <c r="C236" s="81" t="s">
        <v>292</v>
      </c>
      <c r="D236" s="82" t="s">
        <v>300</v>
      </c>
      <c r="E236" s="83"/>
      <c r="F236" s="288">
        <v>14000</v>
      </c>
      <c r="G236" s="288">
        <v>14000</v>
      </c>
      <c r="H236" s="288">
        <v>14000</v>
      </c>
    </row>
    <row r="237" spans="1:8" ht="47.25">
      <c r="A237" s="42" t="s">
        <v>301</v>
      </c>
      <c r="B237" s="80" t="s">
        <v>122</v>
      </c>
      <c r="C237" s="81" t="s">
        <v>292</v>
      </c>
      <c r="D237" s="82" t="s">
        <v>302</v>
      </c>
      <c r="E237" s="83"/>
      <c r="F237" s="288">
        <v>14000</v>
      </c>
      <c r="G237" s="288">
        <v>14000</v>
      </c>
      <c r="H237" s="288">
        <v>14000</v>
      </c>
    </row>
    <row r="238" spans="1:8" ht="110.25">
      <c r="A238" s="42" t="s">
        <v>303</v>
      </c>
      <c r="B238" s="80" t="s">
        <v>122</v>
      </c>
      <c r="C238" s="81" t="s">
        <v>292</v>
      </c>
      <c r="D238" s="82" t="s">
        <v>304</v>
      </c>
      <c r="E238" s="83"/>
      <c r="F238" s="288">
        <v>14000</v>
      </c>
      <c r="G238" s="288">
        <v>14000</v>
      </c>
      <c r="H238" s="288">
        <v>14000</v>
      </c>
    </row>
    <row r="239" spans="1:8" ht="63">
      <c r="A239" s="42" t="s">
        <v>126</v>
      </c>
      <c r="B239" s="80" t="s">
        <v>122</v>
      </c>
      <c r="C239" s="81" t="s">
        <v>292</v>
      </c>
      <c r="D239" s="82" t="s">
        <v>304</v>
      </c>
      <c r="E239" s="83" t="s">
        <v>127</v>
      </c>
      <c r="F239" s="288">
        <v>14000</v>
      </c>
      <c r="G239" s="288">
        <v>14000</v>
      </c>
      <c r="H239" s="288">
        <v>14000</v>
      </c>
    </row>
    <row r="240" spans="1:8" ht="63">
      <c r="A240" s="42" t="s">
        <v>128</v>
      </c>
      <c r="B240" s="80" t="s">
        <v>122</v>
      </c>
      <c r="C240" s="81" t="s">
        <v>292</v>
      </c>
      <c r="D240" s="82" t="s">
        <v>304</v>
      </c>
      <c r="E240" s="83" t="s">
        <v>129</v>
      </c>
      <c r="F240" s="288">
        <v>14000</v>
      </c>
      <c r="G240" s="288">
        <v>14000</v>
      </c>
      <c r="H240" s="288">
        <v>14000</v>
      </c>
    </row>
    <row r="241" spans="1:8" ht="47.25">
      <c r="A241" s="42" t="s">
        <v>305</v>
      </c>
      <c r="B241" s="80" t="s">
        <v>122</v>
      </c>
      <c r="C241" s="81" t="s">
        <v>292</v>
      </c>
      <c r="D241" s="82" t="s">
        <v>306</v>
      </c>
      <c r="E241" s="83"/>
      <c r="F241" s="288">
        <v>10000</v>
      </c>
      <c r="G241" s="288">
        <v>10000</v>
      </c>
      <c r="H241" s="288">
        <v>10000</v>
      </c>
    </row>
    <row r="242" spans="1:8" ht="157.5">
      <c r="A242" s="42" t="s">
        <v>307</v>
      </c>
      <c r="B242" s="80" t="s">
        <v>122</v>
      </c>
      <c r="C242" s="81" t="s">
        <v>292</v>
      </c>
      <c r="D242" s="82" t="s">
        <v>308</v>
      </c>
      <c r="E242" s="83"/>
      <c r="F242" s="288">
        <v>10000</v>
      </c>
      <c r="G242" s="288">
        <v>10000</v>
      </c>
      <c r="H242" s="288">
        <v>10000</v>
      </c>
    </row>
    <row r="243" spans="1:8" ht="78.75">
      <c r="A243" s="42" t="s">
        <v>309</v>
      </c>
      <c r="B243" s="80" t="s">
        <v>122</v>
      </c>
      <c r="C243" s="81" t="s">
        <v>292</v>
      </c>
      <c r="D243" s="82" t="s">
        <v>310</v>
      </c>
      <c r="E243" s="83"/>
      <c r="F243" s="288">
        <v>10000</v>
      </c>
      <c r="G243" s="288">
        <v>10000</v>
      </c>
      <c r="H243" s="288">
        <v>10000</v>
      </c>
    </row>
    <row r="244" spans="1:8" ht="63">
      <c r="A244" s="42" t="s">
        <v>126</v>
      </c>
      <c r="B244" s="80" t="s">
        <v>122</v>
      </c>
      <c r="C244" s="81" t="s">
        <v>292</v>
      </c>
      <c r="D244" s="82" t="s">
        <v>310</v>
      </c>
      <c r="E244" s="83" t="s">
        <v>127</v>
      </c>
      <c r="F244" s="288">
        <v>10000</v>
      </c>
      <c r="G244" s="288">
        <v>10000</v>
      </c>
      <c r="H244" s="288">
        <v>10000</v>
      </c>
    </row>
    <row r="245" spans="1:8" ht="63">
      <c r="A245" s="42" t="s">
        <v>128</v>
      </c>
      <c r="B245" s="80" t="s">
        <v>122</v>
      </c>
      <c r="C245" s="81" t="s">
        <v>292</v>
      </c>
      <c r="D245" s="82" t="s">
        <v>310</v>
      </c>
      <c r="E245" s="83" t="s">
        <v>129</v>
      </c>
      <c r="F245" s="288">
        <v>10000</v>
      </c>
      <c r="G245" s="288">
        <v>10000</v>
      </c>
      <c r="H245" s="288">
        <v>10000</v>
      </c>
    </row>
    <row r="246" spans="1:8" ht="78.75">
      <c r="A246" s="42" t="s">
        <v>311</v>
      </c>
      <c r="B246" s="80" t="s">
        <v>122</v>
      </c>
      <c r="C246" s="81" t="s">
        <v>292</v>
      </c>
      <c r="D246" s="82" t="s">
        <v>312</v>
      </c>
      <c r="E246" s="83"/>
      <c r="F246" s="288">
        <v>20000</v>
      </c>
      <c r="G246" s="288">
        <v>20000</v>
      </c>
      <c r="H246" s="288">
        <v>20000</v>
      </c>
    </row>
    <row r="247" spans="1:8" ht="47.25">
      <c r="A247" s="42" t="s">
        <v>313</v>
      </c>
      <c r="B247" s="80" t="s">
        <v>122</v>
      </c>
      <c r="C247" s="81" t="s">
        <v>292</v>
      </c>
      <c r="D247" s="82" t="s">
        <v>314</v>
      </c>
      <c r="E247" s="83"/>
      <c r="F247" s="288">
        <v>20000</v>
      </c>
      <c r="G247" s="288">
        <v>20000</v>
      </c>
      <c r="H247" s="288">
        <v>20000</v>
      </c>
    </row>
    <row r="248" spans="1:8" ht="141.75">
      <c r="A248" s="42" t="s">
        <v>315</v>
      </c>
      <c r="B248" s="80" t="s">
        <v>122</v>
      </c>
      <c r="C248" s="81" t="s">
        <v>292</v>
      </c>
      <c r="D248" s="82" t="s">
        <v>316</v>
      </c>
      <c r="E248" s="83"/>
      <c r="F248" s="288">
        <v>20000</v>
      </c>
      <c r="G248" s="288">
        <v>20000</v>
      </c>
      <c r="H248" s="288">
        <v>20000</v>
      </c>
    </row>
    <row r="249" spans="1:8" ht="63">
      <c r="A249" s="42" t="s">
        <v>126</v>
      </c>
      <c r="B249" s="80" t="s">
        <v>122</v>
      </c>
      <c r="C249" s="81" t="s">
        <v>292</v>
      </c>
      <c r="D249" s="82" t="s">
        <v>316</v>
      </c>
      <c r="E249" s="83" t="s">
        <v>127</v>
      </c>
      <c r="F249" s="288">
        <v>20000</v>
      </c>
      <c r="G249" s="288">
        <v>20000</v>
      </c>
      <c r="H249" s="288">
        <v>20000</v>
      </c>
    </row>
    <row r="250" spans="1:8" ht="63">
      <c r="A250" s="42" t="s">
        <v>128</v>
      </c>
      <c r="B250" s="80" t="s">
        <v>122</v>
      </c>
      <c r="C250" s="81" t="s">
        <v>292</v>
      </c>
      <c r="D250" s="82" t="s">
        <v>316</v>
      </c>
      <c r="E250" s="83" t="s">
        <v>129</v>
      </c>
      <c r="F250" s="288">
        <v>20000</v>
      </c>
      <c r="G250" s="288">
        <v>20000</v>
      </c>
      <c r="H250" s="288">
        <v>20000</v>
      </c>
    </row>
    <row r="251" spans="1:8" ht="78.75">
      <c r="A251" s="42" t="s">
        <v>317</v>
      </c>
      <c r="B251" s="80" t="s">
        <v>122</v>
      </c>
      <c r="C251" s="81" t="s">
        <v>292</v>
      </c>
      <c r="D251" s="96" t="s">
        <v>318</v>
      </c>
      <c r="E251" s="83"/>
      <c r="F251" s="288">
        <v>1277420</v>
      </c>
      <c r="G251" s="288">
        <v>60000</v>
      </c>
      <c r="H251" s="288">
        <v>60000</v>
      </c>
    </row>
    <row r="252" spans="1:8" ht="47.25">
      <c r="A252" s="42" t="s">
        <v>319</v>
      </c>
      <c r="B252" s="80" t="s">
        <v>122</v>
      </c>
      <c r="C252" s="81" t="s">
        <v>292</v>
      </c>
      <c r="D252" s="96" t="s">
        <v>320</v>
      </c>
      <c r="E252" s="83"/>
      <c r="F252" s="288">
        <v>1277420</v>
      </c>
      <c r="G252" s="288">
        <v>60000</v>
      </c>
      <c r="H252" s="288">
        <v>60000</v>
      </c>
    </row>
    <row r="253" spans="1:8" ht="94.5">
      <c r="A253" s="42" t="s">
        <v>842</v>
      </c>
      <c r="B253" s="80" t="s">
        <v>122</v>
      </c>
      <c r="C253" s="81" t="s">
        <v>292</v>
      </c>
      <c r="D253" s="96" t="s">
        <v>786</v>
      </c>
      <c r="E253" s="83"/>
      <c r="F253" s="288">
        <v>1277420</v>
      </c>
      <c r="G253" s="288">
        <v>0</v>
      </c>
      <c r="H253" s="288">
        <v>0</v>
      </c>
    </row>
    <row r="254" spans="1:8" ht="31.5">
      <c r="A254" s="42" t="s">
        <v>130</v>
      </c>
      <c r="B254" s="80" t="s">
        <v>122</v>
      </c>
      <c r="C254" s="81" t="s">
        <v>292</v>
      </c>
      <c r="D254" s="96" t="s">
        <v>786</v>
      </c>
      <c r="E254" s="83" t="s">
        <v>131</v>
      </c>
      <c r="F254" s="288">
        <v>1277420</v>
      </c>
      <c r="G254" s="288">
        <v>0</v>
      </c>
      <c r="H254" s="288">
        <v>0</v>
      </c>
    </row>
    <row r="255" spans="1:8" ht="97.5" customHeight="1">
      <c r="A255" s="42" t="s">
        <v>323</v>
      </c>
      <c r="B255" s="80" t="s">
        <v>122</v>
      </c>
      <c r="C255" s="81" t="s">
        <v>292</v>
      </c>
      <c r="D255" s="96" t="s">
        <v>786</v>
      </c>
      <c r="E255" s="83" t="s">
        <v>324</v>
      </c>
      <c r="F255" s="288">
        <v>1277420</v>
      </c>
      <c r="G255" s="288">
        <v>0</v>
      </c>
      <c r="H255" s="288">
        <v>0</v>
      </c>
    </row>
    <row r="256" spans="1:8" ht="126">
      <c r="A256" s="42" t="s">
        <v>321</v>
      </c>
      <c r="B256" s="80" t="s">
        <v>122</v>
      </c>
      <c r="C256" s="81" t="s">
        <v>292</v>
      </c>
      <c r="D256" s="96" t="s">
        <v>322</v>
      </c>
      <c r="E256" s="83"/>
      <c r="F256" s="288">
        <v>0</v>
      </c>
      <c r="G256" s="288">
        <v>60000</v>
      </c>
      <c r="H256" s="288">
        <v>60000</v>
      </c>
    </row>
    <row r="257" spans="1:8" ht="31.5">
      <c r="A257" s="42" t="s">
        <v>130</v>
      </c>
      <c r="B257" s="80" t="s">
        <v>122</v>
      </c>
      <c r="C257" s="81" t="s">
        <v>292</v>
      </c>
      <c r="D257" s="96" t="s">
        <v>322</v>
      </c>
      <c r="E257" s="83" t="s">
        <v>131</v>
      </c>
      <c r="F257" s="288">
        <v>0</v>
      </c>
      <c r="G257" s="288">
        <v>60000</v>
      </c>
      <c r="H257" s="288">
        <v>60000</v>
      </c>
    </row>
    <row r="258" spans="1:8" ht="126">
      <c r="A258" s="42" t="s">
        <v>323</v>
      </c>
      <c r="B258" s="80" t="s">
        <v>122</v>
      </c>
      <c r="C258" s="81" t="s">
        <v>292</v>
      </c>
      <c r="D258" s="96" t="s">
        <v>322</v>
      </c>
      <c r="E258" s="83" t="s">
        <v>324</v>
      </c>
      <c r="F258" s="288">
        <v>0</v>
      </c>
      <c r="G258" s="288">
        <v>60000</v>
      </c>
      <c r="H258" s="288">
        <v>60000</v>
      </c>
    </row>
    <row r="259" spans="1:8" ht="31.5">
      <c r="A259" s="47" t="s">
        <v>45</v>
      </c>
      <c r="B259" s="76" t="s">
        <v>142</v>
      </c>
      <c r="C259" s="77"/>
      <c r="D259" s="84"/>
      <c r="E259" s="83"/>
      <c r="F259" s="287">
        <v>832000</v>
      </c>
      <c r="G259" s="287">
        <v>788900</v>
      </c>
      <c r="H259" s="287">
        <v>788900</v>
      </c>
    </row>
    <row r="260" spans="1:8">
      <c r="A260" s="63" t="s">
        <v>325</v>
      </c>
      <c r="B260" s="73" t="s">
        <v>142</v>
      </c>
      <c r="C260" s="78" t="s">
        <v>108</v>
      </c>
      <c r="D260" s="84"/>
      <c r="E260" s="83"/>
      <c r="F260" s="287">
        <v>432000</v>
      </c>
      <c r="G260" s="287">
        <v>432000</v>
      </c>
      <c r="H260" s="287">
        <v>432000</v>
      </c>
    </row>
    <row r="261" spans="1:8" ht="94.5">
      <c r="A261" s="42" t="s">
        <v>326</v>
      </c>
      <c r="B261" s="80" t="s">
        <v>142</v>
      </c>
      <c r="C261" s="81" t="s">
        <v>108</v>
      </c>
      <c r="D261" s="96" t="s">
        <v>327</v>
      </c>
      <c r="E261" s="83"/>
      <c r="F261" s="288">
        <v>432000</v>
      </c>
      <c r="G261" s="288">
        <v>432000</v>
      </c>
      <c r="H261" s="288">
        <v>432000</v>
      </c>
    </row>
    <row r="262" spans="1:8" ht="63">
      <c r="A262" s="42" t="s">
        <v>328</v>
      </c>
      <c r="B262" s="80" t="s">
        <v>142</v>
      </c>
      <c r="C262" s="81" t="s">
        <v>108</v>
      </c>
      <c r="D262" s="96" t="s">
        <v>329</v>
      </c>
      <c r="E262" s="83"/>
      <c r="F262" s="288">
        <v>432000</v>
      </c>
      <c r="G262" s="288">
        <v>432000</v>
      </c>
      <c r="H262" s="288">
        <v>432000</v>
      </c>
    </row>
    <row r="263" spans="1:8" ht="63">
      <c r="A263" s="42" t="s">
        <v>330</v>
      </c>
      <c r="B263" s="80" t="s">
        <v>142</v>
      </c>
      <c r="C263" s="81" t="s">
        <v>108</v>
      </c>
      <c r="D263" s="96" t="s">
        <v>331</v>
      </c>
      <c r="E263" s="83"/>
      <c r="F263" s="288">
        <v>432000</v>
      </c>
      <c r="G263" s="288">
        <v>432000</v>
      </c>
      <c r="H263" s="288">
        <v>432000</v>
      </c>
    </row>
    <row r="264" spans="1:8" ht="63">
      <c r="A264" s="42" t="s">
        <v>126</v>
      </c>
      <c r="B264" s="80" t="s">
        <v>142</v>
      </c>
      <c r="C264" s="81" t="s">
        <v>108</v>
      </c>
      <c r="D264" s="96" t="s">
        <v>331</v>
      </c>
      <c r="E264" s="83" t="s">
        <v>127</v>
      </c>
      <c r="F264" s="288">
        <v>432000</v>
      </c>
      <c r="G264" s="288">
        <v>432000</v>
      </c>
      <c r="H264" s="288">
        <v>432000</v>
      </c>
    </row>
    <row r="265" spans="1:8" ht="63">
      <c r="A265" s="42" t="s">
        <v>128</v>
      </c>
      <c r="B265" s="80" t="s">
        <v>142</v>
      </c>
      <c r="C265" s="81" t="s">
        <v>108</v>
      </c>
      <c r="D265" s="96" t="s">
        <v>331</v>
      </c>
      <c r="E265" s="83" t="s">
        <v>129</v>
      </c>
      <c r="F265" s="288">
        <v>432000</v>
      </c>
      <c r="G265" s="288">
        <v>432000</v>
      </c>
      <c r="H265" s="288">
        <v>432000</v>
      </c>
    </row>
    <row r="266" spans="1:8">
      <c r="A266" s="40" t="s">
        <v>332</v>
      </c>
      <c r="B266" s="77" t="s">
        <v>142</v>
      </c>
      <c r="C266" s="78" t="s">
        <v>110</v>
      </c>
      <c r="D266" s="96"/>
      <c r="E266" s="83"/>
      <c r="F266" s="287">
        <v>400000</v>
      </c>
      <c r="G266" s="287">
        <v>356900</v>
      </c>
      <c r="H266" s="287">
        <v>356900</v>
      </c>
    </row>
    <row r="267" spans="1:8" ht="110.25">
      <c r="A267" s="95" t="s">
        <v>333</v>
      </c>
      <c r="B267" s="80" t="s">
        <v>142</v>
      </c>
      <c r="C267" s="81" t="s">
        <v>110</v>
      </c>
      <c r="D267" s="92" t="s">
        <v>334</v>
      </c>
      <c r="E267" s="83"/>
      <c r="F267" s="288">
        <v>400000</v>
      </c>
      <c r="G267" s="288">
        <v>356900</v>
      </c>
      <c r="H267" s="288">
        <v>356900</v>
      </c>
    </row>
    <row r="268" spans="1:8" ht="66" customHeight="1">
      <c r="A268" s="95" t="s">
        <v>335</v>
      </c>
      <c r="B268" s="80" t="s">
        <v>142</v>
      </c>
      <c r="C268" s="81" t="s">
        <v>110</v>
      </c>
      <c r="D268" s="92" t="s">
        <v>336</v>
      </c>
      <c r="E268" s="83"/>
      <c r="F268" s="288">
        <v>162800</v>
      </c>
      <c r="G268" s="288">
        <v>356900</v>
      </c>
      <c r="H268" s="288">
        <v>356900</v>
      </c>
    </row>
    <row r="269" spans="1:8" ht="126">
      <c r="A269" s="36" t="s">
        <v>337</v>
      </c>
      <c r="B269" s="80" t="s">
        <v>142</v>
      </c>
      <c r="C269" s="81" t="s">
        <v>110</v>
      </c>
      <c r="D269" s="92" t="s">
        <v>338</v>
      </c>
      <c r="E269" s="83"/>
      <c r="F269" s="288">
        <v>162800</v>
      </c>
      <c r="G269" s="288">
        <v>356900</v>
      </c>
      <c r="H269" s="288">
        <v>356900</v>
      </c>
    </row>
    <row r="270" spans="1:8" ht="63">
      <c r="A270" s="42" t="s">
        <v>339</v>
      </c>
      <c r="B270" s="80" t="s">
        <v>142</v>
      </c>
      <c r="C270" s="81" t="s">
        <v>110</v>
      </c>
      <c r="D270" s="92" t="s">
        <v>340</v>
      </c>
      <c r="E270" s="83"/>
      <c r="F270" s="288">
        <v>162800</v>
      </c>
      <c r="G270" s="288">
        <v>356900</v>
      </c>
      <c r="H270" s="288">
        <v>356900</v>
      </c>
    </row>
    <row r="271" spans="1:8" ht="63">
      <c r="A271" s="42" t="s">
        <v>126</v>
      </c>
      <c r="B271" s="80" t="s">
        <v>142</v>
      </c>
      <c r="C271" s="81" t="s">
        <v>110</v>
      </c>
      <c r="D271" s="92" t="s">
        <v>340</v>
      </c>
      <c r="E271" s="83" t="s">
        <v>127</v>
      </c>
      <c r="F271" s="288">
        <v>162800</v>
      </c>
      <c r="G271" s="288">
        <v>356900</v>
      </c>
      <c r="H271" s="288">
        <v>356900</v>
      </c>
    </row>
    <row r="272" spans="1:8" ht="63">
      <c r="A272" s="42" t="s">
        <v>128</v>
      </c>
      <c r="B272" s="80" t="s">
        <v>142</v>
      </c>
      <c r="C272" s="81" t="s">
        <v>110</v>
      </c>
      <c r="D272" s="92" t="s">
        <v>340</v>
      </c>
      <c r="E272" s="83" t="s">
        <v>129</v>
      </c>
      <c r="F272" s="288">
        <v>162800</v>
      </c>
      <c r="G272" s="288">
        <v>356900</v>
      </c>
      <c r="H272" s="288">
        <v>356900</v>
      </c>
    </row>
    <row r="273" spans="1:9" ht="94.5">
      <c r="A273" s="36" t="s">
        <v>341</v>
      </c>
      <c r="B273" s="80" t="s">
        <v>142</v>
      </c>
      <c r="C273" s="81" t="s">
        <v>110</v>
      </c>
      <c r="D273" s="84" t="s">
        <v>342</v>
      </c>
      <c r="E273" s="83"/>
      <c r="F273" s="288">
        <v>237200</v>
      </c>
      <c r="G273" s="288">
        <v>0</v>
      </c>
      <c r="H273" s="288">
        <v>0</v>
      </c>
    </row>
    <row r="274" spans="1:9" ht="47.25">
      <c r="A274" s="36" t="s">
        <v>343</v>
      </c>
      <c r="B274" s="80" t="s">
        <v>142</v>
      </c>
      <c r="C274" s="81" t="s">
        <v>110</v>
      </c>
      <c r="D274" s="84" t="s">
        <v>342</v>
      </c>
      <c r="E274" s="83"/>
      <c r="F274" s="288">
        <v>237200</v>
      </c>
      <c r="G274" s="288">
        <v>0</v>
      </c>
      <c r="H274" s="288">
        <v>0</v>
      </c>
    </row>
    <row r="275" spans="1:9" ht="94.5">
      <c r="A275" s="36" t="s">
        <v>344</v>
      </c>
      <c r="B275" s="80" t="s">
        <v>142</v>
      </c>
      <c r="C275" s="81" t="s">
        <v>110</v>
      </c>
      <c r="D275" s="84" t="s">
        <v>345</v>
      </c>
      <c r="E275" s="83"/>
      <c r="F275" s="288">
        <v>237200</v>
      </c>
      <c r="G275" s="288">
        <v>0</v>
      </c>
      <c r="H275" s="288">
        <v>0</v>
      </c>
    </row>
    <row r="276" spans="1:9" ht="63">
      <c r="A276" s="100" t="s">
        <v>126</v>
      </c>
      <c r="B276" s="80" t="s">
        <v>142</v>
      </c>
      <c r="C276" s="81" t="s">
        <v>110</v>
      </c>
      <c r="D276" s="84" t="s">
        <v>345</v>
      </c>
      <c r="E276" s="83" t="s">
        <v>127</v>
      </c>
      <c r="F276" s="288">
        <v>237200</v>
      </c>
      <c r="G276" s="288">
        <v>0</v>
      </c>
      <c r="H276" s="288">
        <v>0</v>
      </c>
    </row>
    <row r="277" spans="1:9" ht="63">
      <c r="A277" s="100" t="s">
        <v>128</v>
      </c>
      <c r="B277" s="80" t="s">
        <v>142</v>
      </c>
      <c r="C277" s="81" t="s">
        <v>110</v>
      </c>
      <c r="D277" s="84" t="s">
        <v>345</v>
      </c>
      <c r="E277" s="83" t="s">
        <v>129</v>
      </c>
      <c r="F277" s="288">
        <v>237200</v>
      </c>
      <c r="G277" s="288">
        <v>0</v>
      </c>
      <c r="H277" s="288">
        <v>0</v>
      </c>
    </row>
    <row r="278" spans="1:9">
      <c r="A278" s="101" t="s">
        <v>47</v>
      </c>
      <c r="B278" s="77" t="s">
        <v>346</v>
      </c>
      <c r="C278" s="78"/>
      <c r="D278" s="84"/>
      <c r="E278" s="83"/>
      <c r="F278" s="287">
        <v>286391039.55000001</v>
      </c>
      <c r="G278" s="287">
        <v>279127860</v>
      </c>
      <c r="H278" s="287">
        <v>265357300</v>
      </c>
    </row>
    <row r="279" spans="1:9">
      <c r="A279" s="40" t="s">
        <v>49</v>
      </c>
      <c r="B279" s="77" t="s">
        <v>346</v>
      </c>
      <c r="C279" s="78" t="s">
        <v>108</v>
      </c>
      <c r="D279" s="84"/>
      <c r="E279" s="83"/>
      <c r="F279" s="287">
        <v>109614620.8</v>
      </c>
      <c r="G279" s="287">
        <v>108109060</v>
      </c>
      <c r="H279" s="287">
        <v>94338500</v>
      </c>
    </row>
    <row r="280" spans="1:9" ht="63">
      <c r="A280" s="42" t="s">
        <v>50</v>
      </c>
      <c r="B280" s="80" t="s">
        <v>346</v>
      </c>
      <c r="C280" s="81" t="s">
        <v>108</v>
      </c>
      <c r="D280" s="96" t="s">
        <v>347</v>
      </c>
      <c r="E280" s="83"/>
      <c r="F280" s="288">
        <v>99353156.799999997</v>
      </c>
      <c r="G280" s="288">
        <v>94338500</v>
      </c>
      <c r="H280" s="288">
        <v>94338500</v>
      </c>
    </row>
    <row r="281" spans="1:9" ht="63">
      <c r="A281" s="42" t="s">
        <v>58</v>
      </c>
      <c r="B281" s="80" t="s">
        <v>346</v>
      </c>
      <c r="C281" s="81" t="s">
        <v>108</v>
      </c>
      <c r="D281" s="92" t="s">
        <v>348</v>
      </c>
      <c r="E281" s="83"/>
      <c r="F281" s="288">
        <v>123600</v>
      </c>
      <c r="G281" s="288">
        <v>0</v>
      </c>
      <c r="H281" s="288">
        <v>0</v>
      </c>
      <c r="I281" s="174"/>
    </row>
    <row r="282" spans="1:9" ht="31.5">
      <c r="A282" s="42" t="s">
        <v>349</v>
      </c>
      <c r="B282" s="80" t="s">
        <v>346</v>
      </c>
      <c r="C282" s="81" t="s">
        <v>108</v>
      </c>
      <c r="D282" s="92" t="s">
        <v>350</v>
      </c>
      <c r="E282" s="83"/>
      <c r="F282" s="288">
        <v>123600</v>
      </c>
      <c r="G282" s="288">
        <v>0</v>
      </c>
      <c r="H282" s="288">
        <v>0</v>
      </c>
    </row>
    <row r="283" spans="1:9" ht="110.25">
      <c r="A283" s="42" t="s">
        <v>351</v>
      </c>
      <c r="B283" s="80" t="s">
        <v>346</v>
      </c>
      <c r="C283" s="81" t="s">
        <v>108</v>
      </c>
      <c r="D283" s="84" t="s">
        <v>352</v>
      </c>
      <c r="E283" s="83"/>
      <c r="F283" s="288">
        <v>123600</v>
      </c>
      <c r="G283" s="288">
        <v>0</v>
      </c>
      <c r="H283" s="288">
        <v>0</v>
      </c>
    </row>
    <row r="284" spans="1:9" ht="78.75">
      <c r="A284" s="42" t="s">
        <v>353</v>
      </c>
      <c r="B284" s="80" t="s">
        <v>346</v>
      </c>
      <c r="C284" s="81" t="s">
        <v>108</v>
      </c>
      <c r="D284" s="84" t="s">
        <v>352</v>
      </c>
      <c r="E284" s="83" t="s">
        <v>354</v>
      </c>
      <c r="F284" s="288">
        <v>123600</v>
      </c>
      <c r="G284" s="288">
        <v>0</v>
      </c>
      <c r="H284" s="288">
        <v>0</v>
      </c>
    </row>
    <row r="285" spans="1:9" ht="31.5">
      <c r="A285" s="42" t="s">
        <v>355</v>
      </c>
      <c r="B285" s="80" t="s">
        <v>346</v>
      </c>
      <c r="C285" s="81" t="s">
        <v>108</v>
      </c>
      <c r="D285" s="84" t="s">
        <v>352</v>
      </c>
      <c r="E285" s="83" t="s">
        <v>356</v>
      </c>
      <c r="F285" s="288">
        <v>123600</v>
      </c>
      <c r="G285" s="288">
        <v>0</v>
      </c>
      <c r="H285" s="288">
        <v>0</v>
      </c>
    </row>
    <row r="286" spans="1:9" ht="94.5">
      <c r="A286" s="42" t="s">
        <v>60</v>
      </c>
      <c r="B286" s="80" t="s">
        <v>346</v>
      </c>
      <c r="C286" s="81" t="s">
        <v>108</v>
      </c>
      <c r="D286" s="97" t="s">
        <v>357</v>
      </c>
      <c r="E286" s="83" t="s">
        <v>138</v>
      </c>
      <c r="F286" s="288">
        <v>99229556.799999997</v>
      </c>
      <c r="G286" s="288">
        <v>94338500</v>
      </c>
      <c r="H286" s="288">
        <v>94338500</v>
      </c>
    </row>
    <row r="287" spans="1:9" ht="31.5">
      <c r="A287" s="42" t="s">
        <v>51</v>
      </c>
      <c r="B287" s="80" t="s">
        <v>346</v>
      </c>
      <c r="C287" s="81" t="s">
        <v>108</v>
      </c>
      <c r="D287" s="96" t="s">
        <v>358</v>
      </c>
      <c r="E287" s="83" t="s">
        <v>138</v>
      </c>
      <c r="F287" s="288">
        <v>42308022.799999997</v>
      </c>
      <c r="G287" s="288">
        <v>41319000</v>
      </c>
      <c r="H287" s="288">
        <v>41319000</v>
      </c>
    </row>
    <row r="288" spans="1:9" ht="47.25">
      <c r="A288" s="42" t="s">
        <v>52</v>
      </c>
      <c r="B288" s="80" t="s">
        <v>346</v>
      </c>
      <c r="C288" s="81" t="s">
        <v>108</v>
      </c>
      <c r="D288" s="96" t="s">
        <v>359</v>
      </c>
      <c r="E288" s="83" t="s">
        <v>138</v>
      </c>
      <c r="F288" s="288">
        <v>26506722.800000001</v>
      </c>
      <c r="G288" s="288">
        <v>26029600</v>
      </c>
      <c r="H288" s="288">
        <v>26029600</v>
      </c>
    </row>
    <row r="289" spans="1:8" ht="78.75">
      <c r="A289" s="42" t="s">
        <v>353</v>
      </c>
      <c r="B289" s="80" t="s">
        <v>346</v>
      </c>
      <c r="C289" s="81" t="s">
        <v>108</v>
      </c>
      <c r="D289" s="96" t="s">
        <v>359</v>
      </c>
      <c r="E289" s="83" t="s">
        <v>354</v>
      </c>
      <c r="F289" s="288">
        <v>26506722.800000001</v>
      </c>
      <c r="G289" s="288">
        <v>26029600</v>
      </c>
      <c r="H289" s="288">
        <v>26029600</v>
      </c>
    </row>
    <row r="290" spans="1:8" ht="31.5">
      <c r="A290" s="42" t="s">
        <v>355</v>
      </c>
      <c r="B290" s="80" t="s">
        <v>346</v>
      </c>
      <c r="C290" s="81" t="s">
        <v>108</v>
      </c>
      <c r="D290" s="96" t="s">
        <v>359</v>
      </c>
      <c r="E290" s="83" t="s">
        <v>356</v>
      </c>
      <c r="F290" s="288">
        <v>26506722.800000001</v>
      </c>
      <c r="G290" s="288">
        <v>26029600</v>
      </c>
      <c r="H290" s="288">
        <v>26029600</v>
      </c>
    </row>
    <row r="291" spans="1:8" ht="94.5">
      <c r="A291" s="61" t="s">
        <v>393</v>
      </c>
      <c r="B291" s="80" t="s">
        <v>346</v>
      </c>
      <c r="C291" s="81" t="s">
        <v>108</v>
      </c>
      <c r="D291" s="96" t="s">
        <v>394</v>
      </c>
      <c r="E291" s="83"/>
      <c r="F291" s="288">
        <v>1084700</v>
      </c>
      <c r="G291" s="288">
        <v>0</v>
      </c>
      <c r="H291" s="288">
        <v>0</v>
      </c>
    </row>
    <row r="292" spans="1:8" ht="78.75">
      <c r="A292" s="42" t="s">
        <v>353</v>
      </c>
      <c r="B292" s="80" t="s">
        <v>346</v>
      </c>
      <c r="C292" s="81" t="s">
        <v>108</v>
      </c>
      <c r="D292" s="96" t="s">
        <v>394</v>
      </c>
      <c r="E292" s="83" t="s">
        <v>354</v>
      </c>
      <c r="F292" s="288">
        <v>1084700</v>
      </c>
      <c r="G292" s="288">
        <v>0</v>
      </c>
      <c r="H292" s="288">
        <v>0</v>
      </c>
    </row>
    <row r="293" spans="1:8" ht="31.5">
      <c r="A293" s="42" t="s">
        <v>355</v>
      </c>
      <c r="B293" s="80" t="s">
        <v>346</v>
      </c>
      <c r="C293" s="81" t="s">
        <v>108</v>
      </c>
      <c r="D293" s="96" t="s">
        <v>394</v>
      </c>
      <c r="E293" s="83" t="s">
        <v>356</v>
      </c>
      <c r="F293" s="288">
        <v>1084700</v>
      </c>
      <c r="G293" s="288">
        <v>0</v>
      </c>
      <c r="H293" s="288">
        <v>0</v>
      </c>
    </row>
    <row r="294" spans="1:8" ht="94.5">
      <c r="A294" s="42" t="s">
        <v>53</v>
      </c>
      <c r="B294" s="80" t="s">
        <v>346</v>
      </c>
      <c r="C294" s="81" t="s">
        <v>108</v>
      </c>
      <c r="D294" s="97" t="s">
        <v>360</v>
      </c>
      <c r="E294" s="83" t="s">
        <v>138</v>
      </c>
      <c r="F294" s="288">
        <v>11773200</v>
      </c>
      <c r="G294" s="288">
        <v>11773200</v>
      </c>
      <c r="H294" s="288">
        <v>11773200</v>
      </c>
    </row>
    <row r="295" spans="1:8" ht="78.75">
      <c r="A295" s="42" t="s">
        <v>353</v>
      </c>
      <c r="B295" s="80" t="s">
        <v>346</v>
      </c>
      <c r="C295" s="81" t="s">
        <v>108</v>
      </c>
      <c r="D295" s="97" t="s">
        <v>360</v>
      </c>
      <c r="E295" s="83" t="s">
        <v>354</v>
      </c>
      <c r="F295" s="288">
        <v>11773200</v>
      </c>
      <c r="G295" s="288">
        <v>11773200</v>
      </c>
      <c r="H295" s="288">
        <v>11773200</v>
      </c>
    </row>
    <row r="296" spans="1:8" ht="31.5">
      <c r="A296" s="42" t="s">
        <v>355</v>
      </c>
      <c r="B296" s="80" t="s">
        <v>346</v>
      </c>
      <c r="C296" s="81" t="s">
        <v>108</v>
      </c>
      <c r="D296" s="97" t="s">
        <v>360</v>
      </c>
      <c r="E296" s="83" t="s">
        <v>356</v>
      </c>
      <c r="F296" s="288">
        <v>11773200</v>
      </c>
      <c r="G296" s="288">
        <v>11773200</v>
      </c>
      <c r="H296" s="288">
        <v>11773200</v>
      </c>
    </row>
    <row r="297" spans="1:8" ht="63">
      <c r="A297" s="42" t="s">
        <v>54</v>
      </c>
      <c r="B297" s="80" t="s">
        <v>346</v>
      </c>
      <c r="C297" s="81" t="s">
        <v>108</v>
      </c>
      <c r="D297" s="97" t="s">
        <v>361</v>
      </c>
      <c r="E297" s="83" t="s">
        <v>138</v>
      </c>
      <c r="F297" s="288">
        <v>2943400</v>
      </c>
      <c r="G297" s="288">
        <v>2943400</v>
      </c>
      <c r="H297" s="288">
        <v>2943400</v>
      </c>
    </row>
    <row r="298" spans="1:8" ht="78.75">
      <c r="A298" s="42" t="s">
        <v>353</v>
      </c>
      <c r="B298" s="80" t="s">
        <v>346</v>
      </c>
      <c r="C298" s="81" t="s">
        <v>108</v>
      </c>
      <c r="D298" s="97" t="s">
        <v>361</v>
      </c>
      <c r="E298" s="83" t="s">
        <v>354</v>
      </c>
      <c r="F298" s="288">
        <v>2943400</v>
      </c>
      <c r="G298" s="288">
        <v>2943400</v>
      </c>
      <c r="H298" s="288">
        <v>2943400</v>
      </c>
    </row>
    <row r="299" spans="1:8" ht="31.5">
      <c r="A299" s="42" t="s">
        <v>355</v>
      </c>
      <c r="B299" s="80" t="s">
        <v>346</v>
      </c>
      <c r="C299" s="81" t="s">
        <v>108</v>
      </c>
      <c r="D299" s="97" t="s">
        <v>361</v>
      </c>
      <c r="E299" s="83" t="s">
        <v>356</v>
      </c>
      <c r="F299" s="288">
        <v>2943400</v>
      </c>
      <c r="G299" s="288">
        <v>2943400</v>
      </c>
      <c r="H299" s="288">
        <v>2943400</v>
      </c>
    </row>
    <row r="300" spans="1:8" ht="47.25">
      <c r="A300" s="42" t="s">
        <v>55</v>
      </c>
      <c r="B300" s="80" t="s">
        <v>346</v>
      </c>
      <c r="C300" s="81" t="s">
        <v>108</v>
      </c>
      <c r="D300" s="96" t="s">
        <v>362</v>
      </c>
      <c r="E300" s="83" t="s">
        <v>138</v>
      </c>
      <c r="F300" s="288">
        <v>56921534</v>
      </c>
      <c r="G300" s="288">
        <v>53592300</v>
      </c>
      <c r="H300" s="288">
        <v>53592300</v>
      </c>
    </row>
    <row r="301" spans="1:8" ht="47.25">
      <c r="A301" s="42" t="s">
        <v>70</v>
      </c>
      <c r="B301" s="80" t="s">
        <v>346</v>
      </c>
      <c r="C301" s="81" t="s">
        <v>108</v>
      </c>
      <c r="D301" s="96" t="s">
        <v>363</v>
      </c>
      <c r="E301" s="83" t="s">
        <v>138</v>
      </c>
      <c r="F301" s="288">
        <v>480000</v>
      </c>
      <c r="G301" s="288">
        <v>0</v>
      </c>
      <c r="H301" s="288">
        <v>0</v>
      </c>
    </row>
    <row r="302" spans="1:8" ht="78.75">
      <c r="A302" s="42" t="s">
        <v>353</v>
      </c>
      <c r="B302" s="80" t="s">
        <v>346</v>
      </c>
      <c r="C302" s="81" t="s">
        <v>108</v>
      </c>
      <c r="D302" s="96" t="s">
        <v>363</v>
      </c>
      <c r="E302" s="83" t="s">
        <v>354</v>
      </c>
      <c r="F302" s="288">
        <v>480000</v>
      </c>
      <c r="G302" s="288">
        <v>0</v>
      </c>
      <c r="H302" s="288">
        <v>0</v>
      </c>
    </row>
    <row r="303" spans="1:8" ht="31.5">
      <c r="A303" s="42" t="s">
        <v>355</v>
      </c>
      <c r="B303" s="80" t="s">
        <v>346</v>
      </c>
      <c r="C303" s="81" t="s">
        <v>108</v>
      </c>
      <c r="D303" s="96" t="s">
        <v>363</v>
      </c>
      <c r="E303" s="83" t="s">
        <v>356</v>
      </c>
      <c r="F303" s="288">
        <v>480000</v>
      </c>
      <c r="G303" s="288">
        <v>0</v>
      </c>
      <c r="H303" s="288">
        <v>0</v>
      </c>
    </row>
    <row r="304" spans="1:8" ht="409.5">
      <c r="A304" s="42" t="s">
        <v>364</v>
      </c>
      <c r="B304" s="80" t="s">
        <v>346</v>
      </c>
      <c r="C304" s="81" t="s">
        <v>108</v>
      </c>
      <c r="D304" s="97" t="s">
        <v>365</v>
      </c>
      <c r="E304" s="83" t="s">
        <v>138</v>
      </c>
      <c r="F304" s="288">
        <v>54473734</v>
      </c>
      <c r="G304" s="288">
        <v>52400500</v>
      </c>
      <c r="H304" s="288">
        <v>52400500</v>
      </c>
    </row>
    <row r="305" spans="1:8" ht="78.75">
      <c r="A305" s="42" t="s">
        <v>353</v>
      </c>
      <c r="B305" s="80" t="s">
        <v>346</v>
      </c>
      <c r="C305" s="81" t="s">
        <v>108</v>
      </c>
      <c r="D305" s="97" t="s">
        <v>365</v>
      </c>
      <c r="E305" s="83" t="s">
        <v>354</v>
      </c>
      <c r="F305" s="288">
        <v>54473734</v>
      </c>
      <c r="G305" s="288">
        <v>52400500</v>
      </c>
      <c r="H305" s="288">
        <v>52400500</v>
      </c>
    </row>
    <row r="306" spans="1:8" ht="31.5">
      <c r="A306" s="42" t="s">
        <v>355</v>
      </c>
      <c r="B306" s="80" t="s">
        <v>346</v>
      </c>
      <c r="C306" s="81" t="s">
        <v>108</v>
      </c>
      <c r="D306" s="97" t="s">
        <v>365</v>
      </c>
      <c r="E306" s="83" t="s">
        <v>356</v>
      </c>
      <c r="F306" s="288">
        <v>54473734</v>
      </c>
      <c r="G306" s="288">
        <v>52400500</v>
      </c>
      <c r="H306" s="288">
        <v>52400500</v>
      </c>
    </row>
    <row r="307" spans="1:8" ht="94.5">
      <c r="A307" s="42" t="s">
        <v>56</v>
      </c>
      <c r="B307" s="80" t="s">
        <v>346</v>
      </c>
      <c r="C307" s="81" t="s">
        <v>108</v>
      </c>
      <c r="D307" s="96" t="s">
        <v>366</v>
      </c>
      <c r="E307" s="83" t="s">
        <v>138</v>
      </c>
      <c r="F307" s="288">
        <v>1196300</v>
      </c>
      <c r="G307" s="288">
        <v>1191800</v>
      </c>
      <c r="H307" s="288">
        <v>1191800</v>
      </c>
    </row>
    <row r="308" spans="1:8" ht="78.75">
      <c r="A308" s="42" t="s">
        <v>353</v>
      </c>
      <c r="B308" s="80" t="s">
        <v>346</v>
      </c>
      <c r="C308" s="81" t="s">
        <v>108</v>
      </c>
      <c r="D308" s="96" t="s">
        <v>366</v>
      </c>
      <c r="E308" s="83" t="s">
        <v>354</v>
      </c>
      <c r="F308" s="288">
        <v>1196300</v>
      </c>
      <c r="G308" s="288">
        <v>1191800</v>
      </c>
      <c r="H308" s="288">
        <v>1191800</v>
      </c>
    </row>
    <row r="309" spans="1:8" ht="31.5">
      <c r="A309" s="42" t="s">
        <v>355</v>
      </c>
      <c r="B309" s="80" t="s">
        <v>346</v>
      </c>
      <c r="C309" s="81" t="s">
        <v>108</v>
      </c>
      <c r="D309" s="96" t="s">
        <v>366</v>
      </c>
      <c r="E309" s="83" t="s">
        <v>356</v>
      </c>
      <c r="F309" s="288">
        <v>1196300</v>
      </c>
      <c r="G309" s="288">
        <v>1191800</v>
      </c>
      <c r="H309" s="288">
        <v>1191800</v>
      </c>
    </row>
    <row r="310" spans="1:8" ht="173.25">
      <c r="A310" s="42" t="s">
        <v>367</v>
      </c>
      <c r="B310" s="80" t="s">
        <v>346</v>
      </c>
      <c r="C310" s="81" t="s">
        <v>108</v>
      </c>
      <c r="D310" s="96" t="s">
        <v>368</v>
      </c>
      <c r="E310" s="83"/>
      <c r="F310" s="288">
        <v>617200</v>
      </c>
      <c r="G310" s="288">
        <v>0</v>
      </c>
      <c r="H310" s="288">
        <v>0</v>
      </c>
    </row>
    <row r="311" spans="1:8" ht="78.75">
      <c r="A311" s="42" t="s">
        <v>353</v>
      </c>
      <c r="B311" s="80" t="s">
        <v>346</v>
      </c>
      <c r="C311" s="81" t="s">
        <v>108</v>
      </c>
      <c r="D311" s="96" t="s">
        <v>368</v>
      </c>
      <c r="E311" s="83" t="s">
        <v>354</v>
      </c>
      <c r="F311" s="288">
        <v>617200</v>
      </c>
      <c r="G311" s="288">
        <v>0</v>
      </c>
      <c r="H311" s="288">
        <v>0</v>
      </c>
    </row>
    <row r="312" spans="1:8" ht="31.5">
      <c r="A312" s="42" t="s">
        <v>355</v>
      </c>
      <c r="B312" s="80" t="s">
        <v>346</v>
      </c>
      <c r="C312" s="81" t="s">
        <v>108</v>
      </c>
      <c r="D312" s="96" t="s">
        <v>368</v>
      </c>
      <c r="E312" s="83" t="s">
        <v>356</v>
      </c>
      <c r="F312" s="288">
        <v>617200</v>
      </c>
      <c r="G312" s="288">
        <v>0</v>
      </c>
      <c r="H312" s="288">
        <v>0</v>
      </c>
    </row>
    <row r="313" spans="1:8" ht="173.25">
      <c r="A313" s="42" t="s">
        <v>367</v>
      </c>
      <c r="B313" s="80" t="s">
        <v>346</v>
      </c>
      <c r="C313" s="81" t="s">
        <v>108</v>
      </c>
      <c r="D313" s="84" t="s">
        <v>369</v>
      </c>
      <c r="E313" s="83"/>
      <c r="F313" s="288">
        <v>154300</v>
      </c>
      <c r="G313" s="288">
        <v>0</v>
      </c>
      <c r="H313" s="288">
        <v>0</v>
      </c>
    </row>
    <row r="314" spans="1:8" ht="78.75">
      <c r="A314" s="42" t="s">
        <v>353</v>
      </c>
      <c r="B314" s="80" t="s">
        <v>346</v>
      </c>
      <c r="C314" s="81" t="s">
        <v>108</v>
      </c>
      <c r="D314" s="84" t="s">
        <v>369</v>
      </c>
      <c r="E314" s="83" t="s">
        <v>354</v>
      </c>
      <c r="F314" s="288">
        <v>154300</v>
      </c>
      <c r="G314" s="288">
        <v>0</v>
      </c>
      <c r="H314" s="288">
        <v>0</v>
      </c>
    </row>
    <row r="315" spans="1:8" ht="31.5">
      <c r="A315" s="103" t="s">
        <v>355</v>
      </c>
      <c r="B315" s="85" t="s">
        <v>346</v>
      </c>
      <c r="C315" s="86" t="s">
        <v>108</v>
      </c>
      <c r="D315" s="186" t="s">
        <v>369</v>
      </c>
      <c r="E315" s="149" t="s">
        <v>356</v>
      </c>
      <c r="F315" s="289">
        <v>154300</v>
      </c>
      <c r="G315" s="289">
        <v>0</v>
      </c>
      <c r="H315" s="289">
        <v>0</v>
      </c>
    </row>
    <row r="316" spans="1:8" ht="110.25">
      <c r="A316" s="110" t="s">
        <v>333</v>
      </c>
      <c r="B316" s="83" t="s">
        <v>346</v>
      </c>
      <c r="C316" s="83" t="s">
        <v>108</v>
      </c>
      <c r="D316" s="187" t="s">
        <v>334</v>
      </c>
      <c r="E316" s="203"/>
      <c r="F316" s="290">
        <v>148544</v>
      </c>
      <c r="G316" s="290">
        <v>0</v>
      </c>
      <c r="H316" s="290">
        <v>0</v>
      </c>
    </row>
    <row r="317" spans="1:8" ht="78.75">
      <c r="A317" s="110" t="s">
        <v>335</v>
      </c>
      <c r="B317" s="83" t="s">
        <v>346</v>
      </c>
      <c r="C317" s="83" t="s">
        <v>108</v>
      </c>
      <c r="D317" s="187" t="s">
        <v>336</v>
      </c>
      <c r="E317" s="203"/>
      <c r="F317" s="290">
        <v>148544</v>
      </c>
      <c r="G317" s="290">
        <v>0</v>
      </c>
      <c r="H317" s="290">
        <v>0</v>
      </c>
    </row>
    <row r="318" spans="1:8" ht="204.75">
      <c r="A318" s="261" t="s">
        <v>766</v>
      </c>
      <c r="B318" s="106" t="s">
        <v>346</v>
      </c>
      <c r="C318" s="94" t="s">
        <v>108</v>
      </c>
      <c r="D318" s="182" t="s">
        <v>767</v>
      </c>
      <c r="E318" s="83"/>
      <c r="F318" s="288">
        <v>148544</v>
      </c>
      <c r="G318" s="288">
        <v>0</v>
      </c>
      <c r="H318" s="288">
        <v>0</v>
      </c>
    </row>
    <row r="319" spans="1:8" ht="94.5">
      <c r="A319" s="42" t="s">
        <v>760</v>
      </c>
      <c r="B319" s="80" t="s">
        <v>346</v>
      </c>
      <c r="C319" s="84" t="s">
        <v>108</v>
      </c>
      <c r="D319" s="183" t="s">
        <v>768</v>
      </c>
      <c r="E319" s="83"/>
      <c r="F319" s="288">
        <v>141116.79999999999</v>
      </c>
      <c r="G319" s="288">
        <v>0</v>
      </c>
      <c r="H319" s="288">
        <v>0</v>
      </c>
    </row>
    <row r="320" spans="1:8" ht="78.75">
      <c r="A320" s="42" t="s">
        <v>353</v>
      </c>
      <c r="B320" s="80" t="s">
        <v>346</v>
      </c>
      <c r="C320" s="84" t="s">
        <v>108</v>
      </c>
      <c r="D320" s="183" t="s">
        <v>768</v>
      </c>
      <c r="E320" s="83" t="s">
        <v>354</v>
      </c>
      <c r="F320" s="288">
        <v>141116.79999999999</v>
      </c>
      <c r="G320" s="288">
        <v>0</v>
      </c>
      <c r="H320" s="288">
        <v>0</v>
      </c>
    </row>
    <row r="321" spans="1:8" ht="31.5">
      <c r="A321" s="42" t="s">
        <v>355</v>
      </c>
      <c r="B321" s="80" t="s">
        <v>346</v>
      </c>
      <c r="C321" s="81" t="s">
        <v>108</v>
      </c>
      <c r="D321" s="295" t="s">
        <v>768</v>
      </c>
      <c r="E321" s="199" t="s">
        <v>356</v>
      </c>
      <c r="F321" s="288">
        <v>141116.79999999999</v>
      </c>
      <c r="G321" s="288">
        <v>0</v>
      </c>
      <c r="H321" s="288">
        <v>0</v>
      </c>
    </row>
    <row r="322" spans="1:8" ht="94.5">
      <c r="A322" s="175" t="s">
        <v>761</v>
      </c>
      <c r="B322" s="80" t="s">
        <v>346</v>
      </c>
      <c r="C322" s="81" t="s">
        <v>108</v>
      </c>
      <c r="D322" s="84" t="s">
        <v>770</v>
      </c>
      <c r="E322" s="199"/>
      <c r="F322" s="288">
        <v>7427.2</v>
      </c>
      <c r="G322" s="288">
        <v>0</v>
      </c>
      <c r="H322" s="288">
        <v>0</v>
      </c>
    </row>
    <row r="323" spans="1:8" ht="78.75">
      <c r="A323" s="42" t="s">
        <v>353</v>
      </c>
      <c r="B323" s="80" t="s">
        <v>346</v>
      </c>
      <c r="C323" s="81" t="s">
        <v>108</v>
      </c>
      <c r="D323" s="84" t="s">
        <v>770</v>
      </c>
      <c r="E323" s="199" t="s">
        <v>354</v>
      </c>
      <c r="F323" s="288">
        <v>7427.2</v>
      </c>
      <c r="G323" s="288">
        <v>0</v>
      </c>
      <c r="H323" s="288">
        <v>0</v>
      </c>
    </row>
    <row r="324" spans="1:8" ht="31.5">
      <c r="A324" s="42" t="s">
        <v>355</v>
      </c>
      <c r="B324" s="80" t="s">
        <v>346</v>
      </c>
      <c r="C324" s="81" t="s">
        <v>108</v>
      </c>
      <c r="D324" s="84" t="s">
        <v>770</v>
      </c>
      <c r="E324" s="199" t="s">
        <v>356</v>
      </c>
      <c r="F324" s="288">
        <v>7427.2</v>
      </c>
      <c r="G324" s="288">
        <v>0</v>
      </c>
      <c r="H324" s="288">
        <v>0</v>
      </c>
    </row>
    <row r="325" spans="1:8" ht="94.5">
      <c r="A325" s="58" t="s">
        <v>772</v>
      </c>
      <c r="B325" s="280" t="s">
        <v>346</v>
      </c>
      <c r="C325" s="280" t="s">
        <v>108</v>
      </c>
      <c r="D325" s="278" t="s">
        <v>763</v>
      </c>
      <c r="E325" s="298"/>
      <c r="F325" s="297">
        <v>10112920</v>
      </c>
      <c r="G325" s="297">
        <v>13770560</v>
      </c>
      <c r="H325" s="297">
        <v>0</v>
      </c>
    </row>
    <row r="326" spans="1:8" ht="31.5">
      <c r="A326" s="184" t="s">
        <v>762</v>
      </c>
      <c r="B326" s="280" t="s">
        <v>346</v>
      </c>
      <c r="C326" s="280" t="s">
        <v>108</v>
      </c>
      <c r="D326" s="278" t="s">
        <v>764</v>
      </c>
      <c r="E326" s="298"/>
      <c r="F326" s="297">
        <v>10112920</v>
      </c>
      <c r="G326" s="297">
        <v>13770560</v>
      </c>
      <c r="H326" s="297">
        <v>0</v>
      </c>
    </row>
    <row r="327" spans="1:8" ht="63">
      <c r="A327" s="179" t="s">
        <v>856</v>
      </c>
      <c r="B327" s="280" t="s">
        <v>346</v>
      </c>
      <c r="C327" s="280" t="s">
        <v>108</v>
      </c>
      <c r="D327" s="278" t="s">
        <v>765</v>
      </c>
      <c r="E327" s="298"/>
      <c r="F327" s="297">
        <v>2698000</v>
      </c>
      <c r="G327" s="297">
        <v>0</v>
      </c>
      <c r="H327" s="297">
        <v>0</v>
      </c>
    </row>
    <row r="328" spans="1:8" ht="63">
      <c r="A328" s="195" t="s">
        <v>264</v>
      </c>
      <c r="B328" s="280" t="s">
        <v>346</v>
      </c>
      <c r="C328" s="280" t="s">
        <v>108</v>
      </c>
      <c r="D328" s="278" t="s">
        <v>765</v>
      </c>
      <c r="E328" s="298" t="s">
        <v>265</v>
      </c>
      <c r="F328" s="297">
        <v>2698000</v>
      </c>
      <c r="G328" s="297">
        <v>0</v>
      </c>
      <c r="H328" s="297">
        <v>0</v>
      </c>
    </row>
    <row r="329" spans="1:8">
      <c r="A329" s="195" t="s">
        <v>266</v>
      </c>
      <c r="B329" s="281" t="s">
        <v>346</v>
      </c>
      <c r="C329" s="281" t="s">
        <v>108</v>
      </c>
      <c r="D329" s="273" t="s">
        <v>765</v>
      </c>
      <c r="E329" s="298" t="s">
        <v>267</v>
      </c>
      <c r="F329" s="297">
        <v>2698000</v>
      </c>
      <c r="G329" s="297">
        <v>0</v>
      </c>
      <c r="H329" s="297">
        <v>0</v>
      </c>
    </row>
    <row r="330" spans="1:8" ht="157.5">
      <c r="A330" s="179" t="s">
        <v>812</v>
      </c>
      <c r="B330" s="279" t="s">
        <v>346</v>
      </c>
      <c r="C330" s="282" t="s">
        <v>108</v>
      </c>
      <c r="D330" s="296" t="s">
        <v>857</v>
      </c>
      <c r="E330" s="298"/>
      <c r="F330" s="297">
        <v>7414920</v>
      </c>
      <c r="G330" s="297">
        <v>13770560</v>
      </c>
      <c r="H330" s="297">
        <v>0</v>
      </c>
    </row>
    <row r="331" spans="1:8" ht="63">
      <c r="A331" s="271" t="s">
        <v>264</v>
      </c>
      <c r="B331" s="279" t="s">
        <v>346</v>
      </c>
      <c r="C331" s="282" t="s">
        <v>108</v>
      </c>
      <c r="D331" s="296" t="s">
        <v>857</v>
      </c>
      <c r="E331" s="298" t="s">
        <v>265</v>
      </c>
      <c r="F331" s="297">
        <v>7414920</v>
      </c>
      <c r="G331" s="297">
        <v>13770560</v>
      </c>
      <c r="H331" s="297">
        <v>0</v>
      </c>
    </row>
    <row r="332" spans="1:8">
      <c r="A332" s="271" t="s">
        <v>266</v>
      </c>
      <c r="B332" s="273" t="s">
        <v>346</v>
      </c>
      <c r="C332" s="275" t="s">
        <v>108</v>
      </c>
      <c r="D332" s="296" t="s">
        <v>857</v>
      </c>
      <c r="E332" s="298" t="s">
        <v>267</v>
      </c>
      <c r="F332" s="297">
        <v>7414920</v>
      </c>
      <c r="G332" s="297">
        <v>13770560</v>
      </c>
      <c r="H332" s="297">
        <v>0</v>
      </c>
    </row>
    <row r="333" spans="1:8">
      <c r="A333" s="40" t="s">
        <v>57</v>
      </c>
      <c r="B333" s="73" t="s">
        <v>346</v>
      </c>
      <c r="C333" s="74" t="s">
        <v>110</v>
      </c>
      <c r="D333" s="94"/>
      <c r="E333" s="199"/>
      <c r="F333" s="288">
        <v>137151568.75</v>
      </c>
      <c r="G333" s="288">
        <v>131377800</v>
      </c>
      <c r="H333" s="288">
        <v>131377800</v>
      </c>
    </row>
    <row r="334" spans="1:8" ht="63">
      <c r="A334" s="42" t="s">
        <v>50</v>
      </c>
      <c r="B334" s="80" t="s">
        <v>346</v>
      </c>
      <c r="C334" s="81" t="s">
        <v>110</v>
      </c>
      <c r="D334" s="96" t="s">
        <v>347</v>
      </c>
      <c r="E334" s="203"/>
      <c r="F334" s="290">
        <v>136838722.75</v>
      </c>
      <c r="G334" s="290">
        <v>131377800</v>
      </c>
      <c r="H334" s="290">
        <v>131377800</v>
      </c>
    </row>
    <row r="335" spans="1:8" ht="63">
      <c r="A335" s="42" t="s">
        <v>58</v>
      </c>
      <c r="B335" s="80" t="s">
        <v>346</v>
      </c>
      <c r="C335" s="81" t="s">
        <v>110</v>
      </c>
      <c r="D335" s="96" t="s">
        <v>348</v>
      </c>
      <c r="E335" s="203"/>
      <c r="F335" s="290">
        <v>1448800</v>
      </c>
      <c r="G335" s="290">
        <v>1136100</v>
      </c>
      <c r="H335" s="290">
        <v>1136100</v>
      </c>
    </row>
    <row r="336" spans="1:8" ht="31.5">
      <c r="A336" s="42" t="s">
        <v>349</v>
      </c>
      <c r="B336" s="80" t="s">
        <v>346</v>
      </c>
      <c r="C336" s="81" t="s">
        <v>110</v>
      </c>
      <c r="D336" s="96" t="s">
        <v>350</v>
      </c>
      <c r="E336" s="83"/>
      <c r="F336" s="288">
        <v>1448800</v>
      </c>
      <c r="G336" s="288">
        <v>1136100</v>
      </c>
      <c r="H336" s="288">
        <v>1136100</v>
      </c>
    </row>
    <row r="337" spans="1:8" ht="141.75">
      <c r="A337" s="42" t="s">
        <v>370</v>
      </c>
      <c r="B337" s="80" t="s">
        <v>346</v>
      </c>
      <c r="C337" s="81" t="s">
        <v>110</v>
      </c>
      <c r="D337" s="96" t="s">
        <v>371</v>
      </c>
      <c r="E337" s="83"/>
      <c r="F337" s="288">
        <v>1136100</v>
      </c>
      <c r="G337" s="288">
        <v>1136100</v>
      </c>
      <c r="H337" s="288">
        <v>1136100</v>
      </c>
    </row>
    <row r="338" spans="1:8" ht="78.75">
      <c r="A338" s="42" t="s">
        <v>353</v>
      </c>
      <c r="B338" s="80" t="s">
        <v>346</v>
      </c>
      <c r="C338" s="81" t="s">
        <v>110</v>
      </c>
      <c r="D338" s="96" t="s">
        <v>371</v>
      </c>
      <c r="E338" s="83" t="s">
        <v>354</v>
      </c>
      <c r="F338" s="288">
        <v>1136100</v>
      </c>
      <c r="G338" s="288">
        <v>1136100</v>
      </c>
      <c r="H338" s="288">
        <v>1136100</v>
      </c>
    </row>
    <row r="339" spans="1:8" ht="31.5">
      <c r="A339" s="103" t="s">
        <v>355</v>
      </c>
      <c r="B339" s="85" t="s">
        <v>346</v>
      </c>
      <c r="C339" s="86" t="s">
        <v>110</v>
      </c>
      <c r="D339" s="104" t="s">
        <v>371</v>
      </c>
      <c r="E339" s="83" t="s">
        <v>356</v>
      </c>
      <c r="F339" s="288">
        <v>1136100</v>
      </c>
      <c r="G339" s="288">
        <v>1136100</v>
      </c>
      <c r="H339" s="288">
        <v>1136100</v>
      </c>
    </row>
    <row r="340" spans="1:8" ht="157.5">
      <c r="A340" s="58" t="s">
        <v>59</v>
      </c>
      <c r="B340" s="80" t="s">
        <v>346</v>
      </c>
      <c r="C340" s="81" t="s">
        <v>110</v>
      </c>
      <c r="D340" s="96" t="s">
        <v>372</v>
      </c>
      <c r="E340" s="83"/>
      <c r="F340" s="288">
        <v>236700</v>
      </c>
      <c r="G340" s="288">
        <v>0</v>
      </c>
      <c r="H340" s="288">
        <v>0</v>
      </c>
    </row>
    <row r="341" spans="1:8" ht="78.75">
      <c r="A341" s="42" t="s">
        <v>353</v>
      </c>
      <c r="B341" s="80" t="s">
        <v>346</v>
      </c>
      <c r="C341" s="81" t="s">
        <v>110</v>
      </c>
      <c r="D341" s="96" t="s">
        <v>372</v>
      </c>
      <c r="E341" s="83" t="s">
        <v>354</v>
      </c>
      <c r="F341" s="288">
        <v>236700</v>
      </c>
      <c r="G341" s="288">
        <v>0</v>
      </c>
      <c r="H341" s="288">
        <v>0</v>
      </c>
    </row>
    <row r="342" spans="1:8" ht="31.5">
      <c r="A342" s="103" t="s">
        <v>355</v>
      </c>
      <c r="B342" s="85" t="s">
        <v>346</v>
      </c>
      <c r="C342" s="86" t="s">
        <v>110</v>
      </c>
      <c r="D342" s="104" t="s">
        <v>372</v>
      </c>
      <c r="E342" s="83" t="s">
        <v>356</v>
      </c>
      <c r="F342" s="288">
        <v>236700</v>
      </c>
      <c r="G342" s="288">
        <v>0</v>
      </c>
      <c r="H342" s="288">
        <v>0</v>
      </c>
    </row>
    <row r="343" spans="1:8" ht="110.25">
      <c r="A343" s="105" t="s">
        <v>373</v>
      </c>
      <c r="B343" s="106" t="s">
        <v>346</v>
      </c>
      <c r="C343" s="107" t="s">
        <v>110</v>
      </c>
      <c r="D343" s="94" t="s">
        <v>374</v>
      </c>
      <c r="E343" s="83"/>
      <c r="F343" s="288">
        <v>76000</v>
      </c>
      <c r="G343" s="288">
        <v>0</v>
      </c>
      <c r="H343" s="288">
        <v>0</v>
      </c>
    </row>
    <row r="344" spans="1:8" ht="78.75">
      <c r="A344" s="42" t="s">
        <v>353</v>
      </c>
      <c r="B344" s="80" t="s">
        <v>346</v>
      </c>
      <c r="C344" s="81" t="s">
        <v>110</v>
      </c>
      <c r="D344" s="84" t="s">
        <v>374</v>
      </c>
      <c r="E344" s="83"/>
      <c r="F344" s="288">
        <v>76000</v>
      </c>
      <c r="G344" s="288">
        <v>0</v>
      </c>
      <c r="H344" s="288">
        <v>0</v>
      </c>
    </row>
    <row r="345" spans="1:8" ht="31.5">
      <c r="A345" s="42" t="s">
        <v>355</v>
      </c>
      <c r="B345" s="80" t="s">
        <v>346</v>
      </c>
      <c r="C345" s="81" t="s">
        <v>110</v>
      </c>
      <c r="D345" s="84" t="s">
        <v>374</v>
      </c>
      <c r="E345" s="83"/>
      <c r="F345" s="288">
        <v>76000</v>
      </c>
      <c r="G345" s="288">
        <v>0</v>
      </c>
      <c r="H345" s="288">
        <v>0</v>
      </c>
    </row>
    <row r="346" spans="1:8" ht="94.5">
      <c r="A346" s="42" t="s">
        <v>60</v>
      </c>
      <c r="B346" s="80" t="s">
        <v>346</v>
      </c>
      <c r="C346" s="81" t="s">
        <v>110</v>
      </c>
      <c r="D346" s="96" t="s">
        <v>357</v>
      </c>
      <c r="E346" s="83"/>
      <c r="F346" s="288">
        <v>135389922.75</v>
      </c>
      <c r="G346" s="288">
        <v>125824700</v>
      </c>
      <c r="H346" s="288">
        <v>125824700</v>
      </c>
    </row>
    <row r="347" spans="1:8" ht="31.5">
      <c r="A347" s="42" t="s">
        <v>51</v>
      </c>
      <c r="B347" s="80" t="s">
        <v>346</v>
      </c>
      <c r="C347" s="81" t="s">
        <v>110</v>
      </c>
      <c r="D347" s="96" t="s">
        <v>358</v>
      </c>
      <c r="E347" s="83"/>
      <c r="F347" s="288">
        <v>39303556.729999997</v>
      </c>
      <c r="G347" s="288">
        <v>36113000</v>
      </c>
      <c r="H347" s="288">
        <v>36113000</v>
      </c>
    </row>
    <row r="348" spans="1:8" ht="78.75">
      <c r="A348" s="42" t="s">
        <v>61</v>
      </c>
      <c r="B348" s="80" t="s">
        <v>346</v>
      </c>
      <c r="C348" s="81" t="s">
        <v>110</v>
      </c>
      <c r="D348" s="96" t="s">
        <v>375</v>
      </c>
      <c r="E348" s="83"/>
      <c r="F348" s="288">
        <v>16904806.75</v>
      </c>
      <c r="G348" s="288">
        <v>15051100</v>
      </c>
      <c r="H348" s="288">
        <v>15051100</v>
      </c>
    </row>
    <row r="349" spans="1:8" ht="78.75">
      <c r="A349" s="42" t="s">
        <v>353</v>
      </c>
      <c r="B349" s="80" t="s">
        <v>346</v>
      </c>
      <c r="C349" s="81" t="s">
        <v>110</v>
      </c>
      <c r="D349" s="96" t="s">
        <v>375</v>
      </c>
      <c r="E349" s="83" t="s">
        <v>354</v>
      </c>
      <c r="F349" s="288">
        <v>16904806.75</v>
      </c>
      <c r="G349" s="288">
        <v>15051100</v>
      </c>
      <c r="H349" s="288">
        <v>15051100</v>
      </c>
    </row>
    <row r="350" spans="1:8" ht="31.5">
      <c r="A350" s="42" t="s">
        <v>355</v>
      </c>
      <c r="B350" s="80" t="s">
        <v>346</v>
      </c>
      <c r="C350" s="81" t="s">
        <v>110</v>
      </c>
      <c r="D350" s="96" t="s">
        <v>375</v>
      </c>
      <c r="E350" s="83" t="s">
        <v>356</v>
      </c>
      <c r="F350" s="288">
        <v>16904806.75</v>
      </c>
      <c r="G350" s="288">
        <v>15051100</v>
      </c>
      <c r="H350" s="288">
        <v>15051100</v>
      </c>
    </row>
    <row r="351" spans="1:8" ht="94.5">
      <c r="A351" s="61" t="s">
        <v>393</v>
      </c>
      <c r="B351" s="80" t="s">
        <v>346</v>
      </c>
      <c r="C351" s="81" t="s">
        <v>110</v>
      </c>
      <c r="D351" s="96" t="s">
        <v>394</v>
      </c>
      <c r="E351" s="83"/>
      <c r="F351" s="288">
        <v>764050</v>
      </c>
      <c r="G351" s="288">
        <v>0</v>
      </c>
      <c r="H351" s="288">
        <v>0</v>
      </c>
    </row>
    <row r="352" spans="1:8" ht="78.75">
      <c r="A352" s="42" t="s">
        <v>353</v>
      </c>
      <c r="B352" s="80" t="s">
        <v>346</v>
      </c>
      <c r="C352" s="81" t="s">
        <v>110</v>
      </c>
      <c r="D352" s="96" t="s">
        <v>394</v>
      </c>
      <c r="E352" s="83" t="s">
        <v>354</v>
      </c>
      <c r="F352" s="288">
        <v>764050</v>
      </c>
      <c r="G352" s="288">
        <v>0</v>
      </c>
      <c r="H352" s="288">
        <v>0</v>
      </c>
    </row>
    <row r="353" spans="1:8" ht="31.5">
      <c r="A353" s="42" t="s">
        <v>355</v>
      </c>
      <c r="B353" s="80" t="s">
        <v>346</v>
      </c>
      <c r="C353" s="81" t="s">
        <v>110</v>
      </c>
      <c r="D353" s="96" t="s">
        <v>394</v>
      </c>
      <c r="E353" s="83" t="s">
        <v>356</v>
      </c>
      <c r="F353" s="288">
        <v>764050</v>
      </c>
      <c r="G353" s="288">
        <v>0</v>
      </c>
      <c r="H353" s="288">
        <v>0</v>
      </c>
    </row>
    <row r="354" spans="1:8" ht="94.5">
      <c r="A354" s="42" t="s">
        <v>53</v>
      </c>
      <c r="B354" s="80" t="s">
        <v>346</v>
      </c>
      <c r="C354" s="81" t="s">
        <v>110</v>
      </c>
      <c r="D354" s="96" t="s">
        <v>376</v>
      </c>
      <c r="E354" s="83"/>
      <c r="F354" s="288">
        <v>17307800</v>
      </c>
      <c r="G354" s="288">
        <v>17307800</v>
      </c>
      <c r="H354" s="288">
        <v>17307800</v>
      </c>
    </row>
    <row r="355" spans="1:8" ht="78.75">
      <c r="A355" s="42" t="s">
        <v>353</v>
      </c>
      <c r="B355" s="80" t="s">
        <v>346</v>
      </c>
      <c r="C355" s="81" t="s">
        <v>110</v>
      </c>
      <c r="D355" s="96" t="s">
        <v>376</v>
      </c>
      <c r="E355" s="83" t="s">
        <v>354</v>
      </c>
      <c r="F355" s="288">
        <v>17307800</v>
      </c>
      <c r="G355" s="288">
        <v>17307800</v>
      </c>
      <c r="H355" s="288">
        <v>17307800</v>
      </c>
    </row>
    <row r="356" spans="1:8" ht="31.5">
      <c r="A356" s="42" t="s">
        <v>355</v>
      </c>
      <c r="B356" s="80" t="s">
        <v>346</v>
      </c>
      <c r="C356" s="81" t="s">
        <v>110</v>
      </c>
      <c r="D356" s="96" t="s">
        <v>376</v>
      </c>
      <c r="E356" s="83" t="s">
        <v>356</v>
      </c>
      <c r="F356" s="288">
        <v>17307800</v>
      </c>
      <c r="G356" s="288">
        <v>17307800</v>
      </c>
      <c r="H356" s="288">
        <v>17307800</v>
      </c>
    </row>
    <row r="357" spans="1:8" ht="63">
      <c r="A357" s="42" t="s">
        <v>54</v>
      </c>
      <c r="B357" s="80" t="s">
        <v>346</v>
      </c>
      <c r="C357" s="81" t="s">
        <v>110</v>
      </c>
      <c r="D357" s="96" t="s">
        <v>377</v>
      </c>
      <c r="E357" s="83"/>
      <c r="F357" s="288">
        <v>4326900</v>
      </c>
      <c r="G357" s="288">
        <v>4326900</v>
      </c>
      <c r="H357" s="288">
        <v>4326900</v>
      </c>
    </row>
    <row r="358" spans="1:8" ht="78.75">
      <c r="A358" s="42" t="s">
        <v>353</v>
      </c>
      <c r="B358" s="80" t="s">
        <v>346</v>
      </c>
      <c r="C358" s="81" t="s">
        <v>110</v>
      </c>
      <c r="D358" s="96" t="s">
        <v>377</v>
      </c>
      <c r="E358" s="83" t="s">
        <v>354</v>
      </c>
      <c r="F358" s="288">
        <v>4326900</v>
      </c>
      <c r="G358" s="288">
        <v>4212400</v>
      </c>
      <c r="H358" s="288">
        <v>4212400</v>
      </c>
    </row>
    <row r="359" spans="1:8" ht="31.5">
      <c r="A359" s="42" t="s">
        <v>355</v>
      </c>
      <c r="B359" s="80" t="s">
        <v>346</v>
      </c>
      <c r="C359" s="81" t="s">
        <v>110</v>
      </c>
      <c r="D359" s="96" t="s">
        <v>377</v>
      </c>
      <c r="E359" s="83" t="s">
        <v>356</v>
      </c>
      <c r="F359" s="288">
        <v>4326900</v>
      </c>
      <c r="G359" s="288">
        <v>4212400</v>
      </c>
      <c r="H359" s="288">
        <v>4212400</v>
      </c>
    </row>
    <row r="360" spans="1:8" ht="47.25">
      <c r="A360" s="42" t="s">
        <v>55</v>
      </c>
      <c r="B360" s="80" t="s">
        <v>346</v>
      </c>
      <c r="C360" s="81" t="s">
        <v>110</v>
      </c>
      <c r="D360" s="96" t="s">
        <v>362</v>
      </c>
      <c r="E360" s="83"/>
      <c r="F360" s="288">
        <v>96086366</v>
      </c>
      <c r="G360" s="288">
        <v>92165100</v>
      </c>
      <c r="H360" s="288">
        <v>92165100</v>
      </c>
    </row>
    <row r="361" spans="1:8" ht="47.25">
      <c r="A361" s="42" t="s">
        <v>70</v>
      </c>
      <c r="B361" s="80" t="s">
        <v>346</v>
      </c>
      <c r="C361" s="81" t="s">
        <v>110</v>
      </c>
      <c r="D361" s="96" t="s">
        <v>363</v>
      </c>
      <c r="E361" s="83"/>
      <c r="F361" s="288">
        <v>450000</v>
      </c>
      <c r="G361" s="288">
        <v>0</v>
      </c>
      <c r="H361" s="288">
        <v>0</v>
      </c>
    </row>
    <row r="362" spans="1:8" ht="78.75">
      <c r="A362" s="42" t="s">
        <v>353</v>
      </c>
      <c r="B362" s="80" t="s">
        <v>346</v>
      </c>
      <c r="C362" s="81" t="s">
        <v>110</v>
      </c>
      <c r="D362" s="96" t="s">
        <v>363</v>
      </c>
      <c r="E362" s="83" t="s">
        <v>354</v>
      </c>
      <c r="F362" s="288">
        <v>450000</v>
      </c>
      <c r="G362" s="288">
        <v>0</v>
      </c>
      <c r="H362" s="288">
        <v>0</v>
      </c>
    </row>
    <row r="363" spans="1:8" ht="31.5">
      <c r="A363" s="42" t="s">
        <v>355</v>
      </c>
      <c r="B363" s="80" t="s">
        <v>346</v>
      </c>
      <c r="C363" s="81" t="s">
        <v>110</v>
      </c>
      <c r="D363" s="96" t="s">
        <v>363</v>
      </c>
      <c r="E363" s="83" t="s">
        <v>356</v>
      </c>
      <c r="F363" s="288">
        <v>450000</v>
      </c>
      <c r="G363" s="288">
        <v>0</v>
      </c>
      <c r="H363" s="288">
        <v>0</v>
      </c>
    </row>
    <row r="364" spans="1:8" ht="409.5">
      <c r="A364" s="42" t="s">
        <v>364</v>
      </c>
      <c r="B364" s="80" t="s">
        <v>346</v>
      </c>
      <c r="C364" s="81" t="s">
        <v>110</v>
      </c>
      <c r="D364" s="96" t="s">
        <v>365</v>
      </c>
      <c r="E364" s="83"/>
      <c r="F364" s="288">
        <v>83304466</v>
      </c>
      <c r="G364" s="288">
        <v>80989100</v>
      </c>
      <c r="H364" s="288">
        <v>80989100</v>
      </c>
    </row>
    <row r="365" spans="1:8" ht="78.75">
      <c r="A365" s="42" t="s">
        <v>353</v>
      </c>
      <c r="B365" s="80" t="s">
        <v>346</v>
      </c>
      <c r="C365" s="81" t="s">
        <v>110</v>
      </c>
      <c r="D365" s="96" t="s">
        <v>365</v>
      </c>
      <c r="E365" s="83" t="s">
        <v>354</v>
      </c>
      <c r="F365" s="288">
        <v>83304466</v>
      </c>
      <c r="G365" s="288">
        <v>80989100</v>
      </c>
      <c r="H365" s="288">
        <v>80989100</v>
      </c>
    </row>
    <row r="366" spans="1:8" ht="31.5">
      <c r="A366" s="42" t="s">
        <v>355</v>
      </c>
      <c r="B366" s="80" t="s">
        <v>346</v>
      </c>
      <c r="C366" s="81" t="s">
        <v>110</v>
      </c>
      <c r="D366" s="96" t="s">
        <v>365</v>
      </c>
      <c r="E366" s="83" t="s">
        <v>356</v>
      </c>
      <c r="F366" s="288">
        <v>83304466</v>
      </c>
      <c r="G366" s="288">
        <v>80989100</v>
      </c>
      <c r="H366" s="288">
        <v>80989100</v>
      </c>
    </row>
    <row r="367" spans="1:8" ht="94.5">
      <c r="A367" s="42" t="s">
        <v>56</v>
      </c>
      <c r="B367" s="80" t="s">
        <v>346</v>
      </c>
      <c r="C367" s="81" t="s">
        <v>110</v>
      </c>
      <c r="D367" s="96" t="s">
        <v>366</v>
      </c>
      <c r="E367" s="83"/>
      <c r="F367" s="288">
        <v>9437800</v>
      </c>
      <c r="G367" s="288">
        <v>9442300</v>
      </c>
      <c r="H367" s="288">
        <v>9442300</v>
      </c>
    </row>
    <row r="368" spans="1:8" ht="78.75">
      <c r="A368" s="42" t="s">
        <v>353</v>
      </c>
      <c r="B368" s="80" t="s">
        <v>346</v>
      </c>
      <c r="C368" s="81" t="s">
        <v>110</v>
      </c>
      <c r="D368" s="96" t="s">
        <v>366</v>
      </c>
      <c r="E368" s="83" t="s">
        <v>354</v>
      </c>
      <c r="F368" s="288">
        <v>9437800</v>
      </c>
      <c r="G368" s="288">
        <v>9442300</v>
      </c>
      <c r="H368" s="288">
        <v>9442300</v>
      </c>
    </row>
    <row r="369" spans="1:8" ht="31.5">
      <c r="A369" s="42" t="s">
        <v>355</v>
      </c>
      <c r="B369" s="80" t="s">
        <v>346</v>
      </c>
      <c r="C369" s="81" t="s">
        <v>110</v>
      </c>
      <c r="D369" s="96" t="s">
        <v>366</v>
      </c>
      <c r="E369" s="83" t="s">
        <v>356</v>
      </c>
      <c r="F369" s="288">
        <v>9437800</v>
      </c>
      <c r="G369" s="288">
        <v>9442300</v>
      </c>
      <c r="H369" s="288">
        <v>9442300</v>
      </c>
    </row>
    <row r="370" spans="1:8" ht="141.75">
      <c r="A370" s="42" t="s">
        <v>378</v>
      </c>
      <c r="B370" s="80" t="s">
        <v>346</v>
      </c>
      <c r="C370" s="81" t="s">
        <v>110</v>
      </c>
      <c r="D370" s="96" t="s">
        <v>379</v>
      </c>
      <c r="E370" s="83"/>
      <c r="F370" s="288">
        <v>1699600</v>
      </c>
      <c r="G370" s="288">
        <v>1699600</v>
      </c>
      <c r="H370" s="288">
        <v>1699600</v>
      </c>
    </row>
    <row r="371" spans="1:8" ht="78.75">
      <c r="A371" s="42" t="s">
        <v>353</v>
      </c>
      <c r="B371" s="80" t="s">
        <v>346</v>
      </c>
      <c r="C371" s="81" t="s">
        <v>110</v>
      </c>
      <c r="D371" s="96" t="s">
        <v>379</v>
      </c>
      <c r="E371" s="83" t="s">
        <v>354</v>
      </c>
      <c r="F371" s="288">
        <v>1699600</v>
      </c>
      <c r="G371" s="288">
        <v>1699600</v>
      </c>
      <c r="H371" s="288">
        <v>1699600</v>
      </c>
    </row>
    <row r="372" spans="1:8" ht="31.5">
      <c r="A372" s="42" t="s">
        <v>355</v>
      </c>
      <c r="B372" s="80" t="s">
        <v>346</v>
      </c>
      <c r="C372" s="81" t="s">
        <v>110</v>
      </c>
      <c r="D372" s="96" t="s">
        <v>379</v>
      </c>
      <c r="E372" s="83" t="s">
        <v>356</v>
      </c>
      <c r="F372" s="288">
        <v>1699600</v>
      </c>
      <c r="G372" s="288">
        <v>1699600</v>
      </c>
      <c r="H372" s="288">
        <v>1699600</v>
      </c>
    </row>
    <row r="373" spans="1:8" ht="110.25">
      <c r="A373" s="42" t="s">
        <v>62</v>
      </c>
      <c r="B373" s="80" t="s">
        <v>346</v>
      </c>
      <c r="C373" s="81" t="s">
        <v>110</v>
      </c>
      <c r="D373" s="84" t="s">
        <v>380</v>
      </c>
      <c r="E373" s="83"/>
      <c r="F373" s="288">
        <v>34100</v>
      </c>
      <c r="G373" s="288">
        <v>34100</v>
      </c>
      <c r="H373" s="288">
        <v>34100</v>
      </c>
    </row>
    <row r="374" spans="1:8" ht="78.75">
      <c r="A374" s="42" t="s">
        <v>353</v>
      </c>
      <c r="B374" s="80" t="s">
        <v>346</v>
      </c>
      <c r="C374" s="81" t="s">
        <v>110</v>
      </c>
      <c r="D374" s="84" t="s">
        <v>380</v>
      </c>
      <c r="E374" s="83" t="s">
        <v>354</v>
      </c>
      <c r="F374" s="288">
        <v>34100</v>
      </c>
      <c r="G374" s="288">
        <v>34100</v>
      </c>
      <c r="H374" s="288">
        <v>34100</v>
      </c>
    </row>
    <row r="375" spans="1:8" ht="31.5">
      <c r="A375" s="42" t="s">
        <v>355</v>
      </c>
      <c r="B375" s="80" t="s">
        <v>346</v>
      </c>
      <c r="C375" s="81" t="s">
        <v>110</v>
      </c>
      <c r="D375" s="84" t="s">
        <v>380</v>
      </c>
      <c r="E375" s="83" t="s">
        <v>356</v>
      </c>
      <c r="F375" s="288">
        <v>34100</v>
      </c>
      <c r="G375" s="288">
        <v>34100</v>
      </c>
      <c r="H375" s="288">
        <v>34100</v>
      </c>
    </row>
    <row r="376" spans="1:8" ht="110.25">
      <c r="A376" s="42" t="s">
        <v>62</v>
      </c>
      <c r="B376" s="80" t="s">
        <v>346</v>
      </c>
      <c r="C376" s="81" t="s">
        <v>110</v>
      </c>
      <c r="D376" s="96" t="s">
        <v>381</v>
      </c>
      <c r="E376" s="83"/>
      <c r="F376" s="288">
        <v>300</v>
      </c>
      <c r="G376" s="288">
        <v>0</v>
      </c>
      <c r="H376" s="288">
        <v>0</v>
      </c>
    </row>
    <row r="377" spans="1:8" ht="78.75">
      <c r="A377" s="42" t="s">
        <v>353</v>
      </c>
      <c r="B377" s="80" t="s">
        <v>346</v>
      </c>
      <c r="C377" s="81" t="s">
        <v>110</v>
      </c>
      <c r="D377" s="96" t="s">
        <v>381</v>
      </c>
      <c r="E377" s="83" t="s">
        <v>354</v>
      </c>
      <c r="F377" s="288">
        <v>300</v>
      </c>
      <c r="G377" s="288">
        <v>0</v>
      </c>
      <c r="H377" s="288">
        <v>0</v>
      </c>
    </row>
    <row r="378" spans="1:8" ht="31.5">
      <c r="A378" s="42" t="s">
        <v>355</v>
      </c>
      <c r="B378" s="80" t="s">
        <v>346</v>
      </c>
      <c r="C378" s="81" t="s">
        <v>110</v>
      </c>
      <c r="D378" s="96" t="s">
        <v>381</v>
      </c>
      <c r="E378" s="83" t="s">
        <v>356</v>
      </c>
      <c r="F378" s="288">
        <v>300</v>
      </c>
      <c r="G378" s="288">
        <v>0</v>
      </c>
      <c r="H378" s="288">
        <v>0</v>
      </c>
    </row>
    <row r="379" spans="1:8" ht="173.25">
      <c r="A379" s="42" t="s">
        <v>367</v>
      </c>
      <c r="B379" s="80" t="s">
        <v>346</v>
      </c>
      <c r="C379" s="81" t="s">
        <v>110</v>
      </c>
      <c r="D379" s="96" t="s">
        <v>368</v>
      </c>
      <c r="E379" s="83"/>
      <c r="F379" s="288">
        <v>928080</v>
      </c>
      <c r="G379" s="288">
        <v>0</v>
      </c>
      <c r="H379" s="288">
        <v>0</v>
      </c>
    </row>
    <row r="380" spans="1:8" ht="78.75">
      <c r="A380" s="42" t="s">
        <v>353</v>
      </c>
      <c r="B380" s="80" t="s">
        <v>346</v>
      </c>
      <c r="C380" s="81" t="s">
        <v>110</v>
      </c>
      <c r="D380" s="96" t="s">
        <v>368</v>
      </c>
      <c r="E380" s="83" t="s">
        <v>354</v>
      </c>
      <c r="F380" s="288">
        <v>928080</v>
      </c>
      <c r="G380" s="288">
        <v>0</v>
      </c>
      <c r="H380" s="288">
        <v>0</v>
      </c>
    </row>
    <row r="381" spans="1:8" ht="31.5">
      <c r="A381" s="42" t="s">
        <v>355</v>
      </c>
      <c r="B381" s="80" t="s">
        <v>346</v>
      </c>
      <c r="C381" s="81" t="s">
        <v>110</v>
      </c>
      <c r="D381" s="96" t="s">
        <v>368</v>
      </c>
      <c r="E381" s="83" t="s">
        <v>356</v>
      </c>
      <c r="F381" s="288">
        <v>928080</v>
      </c>
      <c r="G381" s="288">
        <v>0</v>
      </c>
      <c r="H381" s="288">
        <v>0</v>
      </c>
    </row>
    <row r="382" spans="1:8" ht="173.25">
      <c r="A382" s="42" t="s">
        <v>367</v>
      </c>
      <c r="B382" s="80" t="s">
        <v>346</v>
      </c>
      <c r="C382" s="81" t="s">
        <v>110</v>
      </c>
      <c r="D382" s="96" t="s">
        <v>369</v>
      </c>
      <c r="E382" s="83"/>
      <c r="F382" s="288">
        <v>232020</v>
      </c>
      <c r="G382" s="288">
        <v>0</v>
      </c>
      <c r="H382" s="288">
        <v>0</v>
      </c>
    </row>
    <row r="383" spans="1:8" ht="78.75">
      <c r="A383" s="42" t="s">
        <v>353</v>
      </c>
      <c r="B383" s="80" t="s">
        <v>346</v>
      </c>
      <c r="C383" s="81" t="s">
        <v>110</v>
      </c>
      <c r="D383" s="96" t="s">
        <v>369</v>
      </c>
      <c r="E383" s="83" t="s">
        <v>354</v>
      </c>
      <c r="F383" s="288">
        <v>232020</v>
      </c>
      <c r="G383" s="288">
        <v>0</v>
      </c>
      <c r="H383" s="288">
        <v>0</v>
      </c>
    </row>
    <row r="384" spans="1:8" ht="31.5">
      <c r="A384" s="42" t="s">
        <v>355</v>
      </c>
      <c r="B384" s="80" t="s">
        <v>346</v>
      </c>
      <c r="C384" s="81" t="s">
        <v>110</v>
      </c>
      <c r="D384" s="96" t="s">
        <v>369</v>
      </c>
      <c r="E384" s="83" t="s">
        <v>356</v>
      </c>
      <c r="F384" s="288">
        <v>232020</v>
      </c>
      <c r="G384" s="288">
        <v>0</v>
      </c>
      <c r="H384" s="288">
        <v>0</v>
      </c>
    </row>
    <row r="385" spans="1:8" ht="110.25">
      <c r="A385" s="110" t="s">
        <v>333</v>
      </c>
      <c r="B385" s="80" t="s">
        <v>346</v>
      </c>
      <c r="C385" s="81" t="s">
        <v>110</v>
      </c>
      <c r="D385" s="187" t="s">
        <v>334</v>
      </c>
      <c r="E385" s="83"/>
      <c r="F385" s="288">
        <v>312846</v>
      </c>
      <c r="G385" s="288">
        <v>0</v>
      </c>
      <c r="H385" s="288">
        <v>0</v>
      </c>
    </row>
    <row r="386" spans="1:8" ht="69" customHeight="1">
      <c r="A386" s="110" t="s">
        <v>335</v>
      </c>
      <c r="B386" s="80" t="s">
        <v>346</v>
      </c>
      <c r="C386" s="81" t="s">
        <v>110</v>
      </c>
      <c r="D386" s="187" t="s">
        <v>336</v>
      </c>
      <c r="E386" s="83"/>
      <c r="F386" s="288">
        <v>312846</v>
      </c>
      <c r="G386" s="288">
        <v>0</v>
      </c>
      <c r="H386" s="288">
        <v>0</v>
      </c>
    </row>
    <row r="387" spans="1:8" ht="204.75">
      <c r="A387" s="261" t="s">
        <v>766</v>
      </c>
      <c r="B387" s="80" t="s">
        <v>346</v>
      </c>
      <c r="C387" s="81" t="s">
        <v>110</v>
      </c>
      <c r="D387" s="263" t="s">
        <v>767</v>
      </c>
      <c r="E387" s="83"/>
      <c r="F387" s="288">
        <v>312846</v>
      </c>
      <c r="G387" s="288">
        <v>0</v>
      </c>
      <c r="H387" s="288">
        <v>0</v>
      </c>
    </row>
    <row r="388" spans="1:8" ht="94.5">
      <c r="A388" s="42" t="s">
        <v>760</v>
      </c>
      <c r="B388" s="80" t="s">
        <v>346</v>
      </c>
      <c r="C388" s="81" t="s">
        <v>110</v>
      </c>
      <c r="D388" s="264" t="s">
        <v>768</v>
      </c>
      <c r="E388" s="83"/>
      <c r="F388" s="288">
        <v>297202.75</v>
      </c>
      <c r="G388" s="288">
        <v>0</v>
      </c>
      <c r="H388" s="288">
        <v>0</v>
      </c>
    </row>
    <row r="389" spans="1:8" ht="78.75">
      <c r="A389" s="42" t="s">
        <v>353</v>
      </c>
      <c r="B389" s="80" t="s">
        <v>346</v>
      </c>
      <c r="C389" s="81" t="s">
        <v>110</v>
      </c>
      <c r="D389" s="264" t="s">
        <v>768</v>
      </c>
      <c r="E389" s="83" t="s">
        <v>354</v>
      </c>
      <c r="F389" s="288">
        <v>297202.75</v>
      </c>
      <c r="G389" s="288">
        <v>0</v>
      </c>
      <c r="H389" s="288">
        <v>0</v>
      </c>
    </row>
    <row r="390" spans="1:8" ht="31.5">
      <c r="A390" s="42" t="s">
        <v>355</v>
      </c>
      <c r="B390" s="80" t="s">
        <v>346</v>
      </c>
      <c r="C390" s="81" t="s">
        <v>110</v>
      </c>
      <c r="D390" s="264" t="s">
        <v>768</v>
      </c>
      <c r="E390" s="83" t="s">
        <v>356</v>
      </c>
      <c r="F390" s="288">
        <v>297202.75</v>
      </c>
      <c r="G390" s="288">
        <v>0</v>
      </c>
      <c r="H390" s="288">
        <v>0</v>
      </c>
    </row>
    <row r="391" spans="1:8" ht="94.5">
      <c r="A391" s="196" t="s">
        <v>761</v>
      </c>
      <c r="B391" s="80" t="s">
        <v>346</v>
      </c>
      <c r="C391" s="81" t="s">
        <v>110</v>
      </c>
      <c r="D391" s="84" t="s">
        <v>770</v>
      </c>
      <c r="E391" s="83"/>
      <c r="F391" s="288">
        <v>15643.25</v>
      </c>
      <c r="G391" s="288">
        <v>0</v>
      </c>
      <c r="H391" s="288">
        <v>0</v>
      </c>
    </row>
    <row r="392" spans="1:8" ht="78.75">
      <c r="A392" s="42" t="s">
        <v>353</v>
      </c>
      <c r="B392" s="80" t="s">
        <v>346</v>
      </c>
      <c r="C392" s="81" t="s">
        <v>110</v>
      </c>
      <c r="D392" s="84" t="s">
        <v>770</v>
      </c>
      <c r="E392" s="83" t="s">
        <v>354</v>
      </c>
      <c r="F392" s="288">
        <v>15643.25</v>
      </c>
      <c r="G392" s="288">
        <v>0</v>
      </c>
      <c r="H392" s="288">
        <v>0</v>
      </c>
    </row>
    <row r="393" spans="1:8" ht="31.5">
      <c r="A393" s="42" t="s">
        <v>355</v>
      </c>
      <c r="B393" s="80" t="s">
        <v>346</v>
      </c>
      <c r="C393" s="81" t="s">
        <v>110</v>
      </c>
      <c r="D393" s="84" t="s">
        <v>770</v>
      </c>
      <c r="E393" s="83" t="s">
        <v>356</v>
      </c>
      <c r="F393" s="288">
        <v>15643.25</v>
      </c>
      <c r="G393" s="288">
        <v>0</v>
      </c>
      <c r="H393" s="288">
        <v>0</v>
      </c>
    </row>
    <row r="394" spans="1:8" ht="31.5">
      <c r="A394" s="40" t="s">
        <v>382</v>
      </c>
      <c r="B394" s="77" t="s">
        <v>346</v>
      </c>
      <c r="C394" s="79" t="s">
        <v>240</v>
      </c>
      <c r="D394" s="83"/>
      <c r="E394" s="83"/>
      <c r="F394" s="288">
        <v>22797150</v>
      </c>
      <c r="G394" s="288">
        <v>23162000</v>
      </c>
      <c r="H394" s="288">
        <v>23162000</v>
      </c>
    </row>
    <row r="395" spans="1:8" ht="63">
      <c r="A395" s="42" t="s">
        <v>50</v>
      </c>
      <c r="B395" s="80" t="s">
        <v>346</v>
      </c>
      <c r="C395" s="81" t="s">
        <v>240</v>
      </c>
      <c r="D395" s="96" t="s">
        <v>347</v>
      </c>
      <c r="E395" s="83"/>
      <c r="F395" s="288">
        <v>12101750</v>
      </c>
      <c r="G395" s="288">
        <v>13010800</v>
      </c>
      <c r="H395" s="288">
        <v>13010800</v>
      </c>
    </row>
    <row r="396" spans="1:8" ht="63">
      <c r="A396" s="42" t="s">
        <v>383</v>
      </c>
      <c r="B396" s="80" t="s">
        <v>346</v>
      </c>
      <c r="C396" s="81" t="s">
        <v>240</v>
      </c>
      <c r="D396" s="92" t="s">
        <v>384</v>
      </c>
      <c r="E396" s="83"/>
      <c r="F396" s="288">
        <v>76500</v>
      </c>
      <c r="G396" s="288">
        <v>76500</v>
      </c>
      <c r="H396" s="288">
        <v>76500</v>
      </c>
    </row>
    <row r="397" spans="1:8" ht="94.5">
      <c r="A397" s="42" t="s">
        <v>385</v>
      </c>
      <c r="B397" s="80" t="s">
        <v>346</v>
      </c>
      <c r="C397" s="81" t="s">
        <v>240</v>
      </c>
      <c r="D397" s="92" t="s">
        <v>386</v>
      </c>
      <c r="E397" s="83"/>
      <c r="F397" s="288">
        <v>76500</v>
      </c>
      <c r="G397" s="288">
        <v>76500</v>
      </c>
      <c r="H397" s="288">
        <v>76500</v>
      </c>
    </row>
    <row r="398" spans="1:8" ht="110.25">
      <c r="A398" s="42" t="s">
        <v>387</v>
      </c>
      <c r="B398" s="80" t="s">
        <v>346</v>
      </c>
      <c r="C398" s="81" t="s">
        <v>240</v>
      </c>
      <c r="D398" s="92" t="s">
        <v>388</v>
      </c>
      <c r="E398" s="83"/>
      <c r="F398" s="288">
        <v>76500</v>
      </c>
      <c r="G398" s="288">
        <v>76500</v>
      </c>
      <c r="H398" s="288">
        <v>76500</v>
      </c>
    </row>
    <row r="399" spans="1:8" ht="78.75">
      <c r="A399" s="42" t="s">
        <v>353</v>
      </c>
      <c r="B399" s="80" t="s">
        <v>346</v>
      </c>
      <c r="C399" s="81" t="s">
        <v>240</v>
      </c>
      <c r="D399" s="92" t="s">
        <v>388</v>
      </c>
      <c r="E399" s="83" t="s">
        <v>354</v>
      </c>
      <c r="F399" s="288">
        <v>76500</v>
      </c>
      <c r="G399" s="288">
        <v>76500</v>
      </c>
      <c r="H399" s="288">
        <v>76500</v>
      </c>
    </row>
    <row r="400" spans="1:8" ht="31.5">
      <c r="A400" s="42" t="s">
        <v>355</v>
      </c>
      <c r="B400" s="80" t="s">
        <v>346</v>
      </c>
      <c r="C400" s="81" t="s">
        <v>240</v>
      </c>
      <c r="D400" s="92" t="s">
        <v>388</v>
      </c>
      <c r="E400" s="83" t="s">
        <v>356</v>
      </c>
      <c r="F400" s="288">
        <v>76500</v>
      </c>
      <c r="G400" s="288">
        <v>76500</v>
      </c>
      <c r="H400" s="288">
        <v>76500</v>
      </c>
    </row>
    <row r="401" spans="1:8" ht="94.5">
      <c r="A401" s="42" t="s">
        <v>60</v>
      </c>
      <c r="B401" s="80" t="s">
        <v>346</v>
      </c>
      <c r="C401" s="81" t="s">
        <v>240</v>
      </c>
      <c r="D401" s="96" t="s">
        <v>357</v>
      </c>
      <c r="E401" s="83"/>
      <c r="F401" s="288">
        <v>12025250</v>
      </c>
      <c r="G401" s="288">
        <v>12934300</v>
      </c>
      <c r="H401" s="288">
        <v>12934300</v>
      </c>
    </row>
    <row r="402" spans="1:8" ht="31.5">
      <c r="A402" s="42" t="s">
        <v>51</v>
      </c>
      <c r="B402" s="80" t="s">
        <v>346</v>
      </c>
      <c r="C402" s="81" t="s">
        <v>240</v>
      </c>
      <c r="D402" s="96" t="s">
        <v>358</v>
      </c>
      <c r="E402" s="83"/>
      <c r="F402" s="288">
        <v>11880850</v>
      </c>
      <c r="G402" s="288">
        <v>12934300</v>
      </c>
      <c r="H402" s="288">
        <v>12934300</v>
      </c>
    </row>
    <row r="403" spans="1:8" ht="47.25">
      <c r="A403" s="42" t="s">
        <v>389</v>
      </c>
      <c r="B403" s="80" t="s">
        <v>346</v>
      </c>
      <c r="C403" s="81" t="s">
        <v>240</v>
      </c>
      <c r="D403" s="96" t="s">
        <v>390</v>
      </c>
      <c r="E403" s="83"/>
      <c r="F403" s="288">
        <v>5554700</v>
      </c>
      <c r="G403" s="288">
        <v>6906300</v>
      </c>
      <c r="H403" s="288">
        <v>6906300</v>
      </c>
    </row>
    <row r="404" spans="1:8" ht="78.75">
      <c r="A404" s="42" t="s">
        <v>353</v>
      </c>
      <c r="B404" s="80" t="s">
        <v>346</v>
      </c>
      <c r="C404" s="81" t="s">
        <v>240</v>
      </c>
      <c r="D404" s="96" t="s">
        <v>390</v>
      </c>
      <c r="E404" s="83" t="s">
        <v>354</v>
      </c>
      <c r="F404" s="288">
        <v>5554700</v>
      </c>
      <c r="G404" s="288">
        <v>6906300</v>
      </c>
      <c r="H404" s="288">
        <v>6906300</v>
      </c>
    </row>
    <row r="405" spans="1:8" ht="31.5">
      <c r="A405" s="42" t="s">
        <v>355</v>
      </c>
      <c r="B405" s="80" t="s">
        <v>346</v>
      </c>
      <c r="C405" s="81" t="s">
        <v>240</v>
      </c>
      <c r="D405" s="96" t="s">
        <v>390</v>
      </c>
      <c r="E405" s="83" t="s">
        <v>356</v>
      </c>
      <c r="F405" s="288">
        <v>5554700</v>
      </c>
      <c r="G405" s="288">
        <v>6906300</v>
      </c>
      <c r="H405" s="288">
        <v>6906300</v>
      </c>
    </row>
    <row r="406" spans="1:8" ht="31.5">
      <c r="A406" s="42" t="s">
        <v>391</v>
      </c>
      <c r="B406" s="80" t="s">
        <v>346</v>
      </c>
      <c r="C406" s="81" t="s">
        <v>240</v>
      </c>
      <c r="D406" s="96" t="s">
        <v>392</v>
      </c>
      <c r="E406" s="83"/>
      <c r="F406" s="288">
        <v>5099400</v>
      </c>
      <c r="G406" s="288">
        <v>5099400</v>
      </c>
      <c r="H406" s="288">
        <v>5099400</v>
      </c>
    </row>
    <row r="407" spans="1:8" ht="78.75">
      <c r="A407" s="42" t="s">
        <v>353</v>
      </c>
      <c r="B407" s="80" t="s">
        <v>346</v>
      </c>
      <c r="C407" s="81" t="s">
        <v>240</v>
      </c>
      <c r="D407" s="96" t="s">
        <v>392</v>
      </c>
      <c r="E407" s="83" t="s">
        <v>354</v>
      </c>
      <c r="F407" s="288">
        <v>5099400</v>
      </c>
      <c r="G407" s="288">
        <v>5099400</v>
      </c>
      <c r="H407" s="288">
        <v>5099400</v>
      </c>
    </row>
    <row r="408" spans="1:8" ht="31.5">
      <c r="A408" s="42" t="s">
        <v>355</v>
      </c>
      <c r="B408" s="80" t="s">
        <v>346</v>
      </c>
      <c r="C408" s="81" t="s">
        <v>240</v>
      </c>
      <c r="D408" s="96" t="s">
        <v>392</v>
      </c>
      <c r="E408" s="83" t="s">
        <v>356</v>
      </c>
      <c r="F408" s="288">
        <v>5099400</v>
      </c>
      <c r="G408" s="288">
        <v>5099400</v>
      </c>
      <c r="H408" s="288">
        <v>5099400</v>
      </c>
    </row>
    <row r="409" spans="1:8" ht="94.5">
      <c r="A409" s="61" t="s">
        <v>393</v>
      </c>
      <c r="B409" s="80" t="s">
        <v>346</v>
      </c>
      <c r="C409" s="81" t="s">
        <v>240</v>
      </c>
      <c r="D409" s="96" t="s">
        <v>394</v>
      </c>
      <c r="E409" s="83"/>
      <c r="F409" s="288">
        <v>298150</v>
      </c>
      <c r="G409" s="288">
        <v>0</v>
      </c>
      <c r="H409" s="288">
        <v>0</v>
      </c>
    </row>
    <row r="410" spans="1:8" ht="78.75">
      <c r="A410" s="42" t="s">
        <v>353</v>
      </c>
      <c r="B410" s="80" t="s">
        <v>346</v>
      </c>
      <c r="C410" s="81" t="s">
        <v>240</v>
      </c>
      <c r="D410" s="96" t="s">
        <v>394</v>
      </c>
      <c r="E410" s="83" t="s">
        <v>354</v>
      </c>
      <c r="F410" s="288">
        <v>298150</v>
      </c>
      <c r="G410" s="288">
        <v>0</v>
      </c>
      <c r="H410" s="288">
        <v>0</v>
      </c>
    </row>
    <row r="411" spans="1:8" ht="31.5">
      <c r="A411" s="42" t="s">
        <v>395</v>
      </c>
      <c r="B411" s="80" t="s">
        <v>346</v>
      </c>
      <c r="C411" s="81" t="s">
        <v>240</v>
      </c>
      <c r="D411" s="96" t="s">
        <v>394</v>
      </c>
      <c r="E411" s="83" t="s">
        <v>356</v>
      </c>
      <c r="F411" s="288">
        <v>298150</v>
      </c>
      <c r="G411" s="288">
        <v>0</v>
      </c>
      <c r="H411" s="288">
        <v>0</v>
      </c>
    </row>
    <row r="412" spans="1:8" ht="94.5">
      <c r="A412" s="42" t="s">
        <v>53</v>
      </c>
      <c r="B412" s="80" t="s">
        <v>346</v>
      </c>
      <c r="C412" s="81" t="s">
        <v>240</v>
      </c>
      <c r="D412" s="96" t="s">
        <v>376</v>
      </c>
      <c r="E412" s="83"/>
      <c r="F412" s="288">
        <v>743000</v>
      </c>
      <c r="G412" s="288">
        <v>743000</v>
      </c>
      <c r="H412" s="288">
        <v>743000</v>
      </c>
    </row>
    <row r="413" spans="1:8" ht="78.75">
      <c r="A413" s="42" t="s">
        <v>353</v>
      </c>
      <c r="B413" s="80" t="s">
        <v>346</v>
      </c>
      <c r="C413" s="81" t="s">
        <v>240</v>
      </c>
      <c r="D413" s="96" t="s">
        <v>376</v>
      </c>
      <c r="E413" s="83" t="s">
        <v>354</v>
      </c>
      <c r="F413" s="288">
        <v>743000</v>
      </c>
      <c r="G413" s="288">
        <v>743000</v>
      </c>
      <c r="H413" s="288">
        <v>743000</v>
      </c>
    </row>
    <row r="414" spans="1:8" ht="31.5">
      <c r="A414" s="42" t="s">
        <v>355</v>
      </c>
      <c r="B414" s="80" t="s">
        <v>346</v>
      </c>
      <c r="C414" s="81" t="s">
        <v>240</v>
      </c>
      <c r="D414" s="96" t="s">
        <v>376</v>
      </c>
      <c r="E414" s="83" t="s">
        <v>356</v>
      </c>
      <c r="F414" s="288">
        <v>743000</v>
      </c>
      <c r="G414" s="288">
        <v>743000</v>
      </c>
      <c r="H414" s="288">
        <v>743000</v>
      </c>
    </row>
    <row r="415" spans="1:8" ht="63">
      <c r="A415" s="42" t="s">
        <v>54</v>
      </c>
      <c r="B415" s="80" t="s">
        <v>346</v>
      </c>
      <c r="C415" s="81" t="s">
        <v>240</v>
      </c>
      <c r="D415" s="96" t="s">
        <v>377</v>
      </c>
      <c r="E415" s="83"/>
      <c r="F415" s="288">
        <v>185600</v>
      </c>
      <c r="G415" s="288">
        <v>185600</v>
      </c>
      <c r="H415" s="288">
        <v>185600</v>
      </c>
    </row>
    <row r="416" spans="1:8" ht="78.75">
      <c r="A416" s="42" t="s">
        <v>353</v>
      </c>
      <c r="B416" s="80" t="s">
        <v>346</v>
      </c>
      <c r="C416" s="81" t="s">
        <v>240</v>
      </c>
      <c r="D416" s="96" t="s">
        <v>377</v>
      </c>
      <c r="E416" s="83" t="s">
        <v>354</v>
      </c>
      <c r="F416" s="288">
        <v>185600</v>
      </c>
      <c r="G416" s="288">
        <v>185600</v>
      </c>
      <c r="H416" s="288">
        <v>185600</v>
      </c>
    </row>
    <row r="417" spans="1:8" ht="31.5">
      <c r="A417" s="42" t="s">
        <v>355</v>
      </c>
      <c r="B417" s="80" t="s">
        <v>346</v>
      </c>
      <c r="C417" s="81" t="s">
        <v>240</v>
      </c>
      <c r="D417" s="96" t="s">
        <v>377</v>
      </c>
      <c r="E417" s="83" t="s">
        <v>356</v>
      </c>
      <c r="F417" s="288">
        <v>185600</v>
      </c>
      <c r="G417" s="288">
        <v>185600</v>
      </c>
      <c r="H417" s="288">
        <v>185600</v>
      </c>
    </row>
    <row r="418" spans="1:8" ht="47.25">
      <c r="A418" s="42" t="s">
        <v>55</v>
      </c>
      <c r="B418" s="80" t="s">
        <v>346</v>
      </c>
      <c r="C418" s="81" t="s">
        <v>240</v>
      </c>
      <c r="D418" s="96" t="s">
        <v>362</v>
      </c>
      <c r="E418" s="83"/>
      <c r="F418" s="288">
        <v>144400</v>
      </c>
      <c r="G418" s="288">
        <v>0</v>
      </c>
      <c r="H418" s="288">
        <v>0</v>
      </c>
    </row>
    <row r="419" spans="1:8" ht="47.25">
      <c r="A419" s="42" t="s">
        <v>70</v>
      </c>
      <c r="B419" s="80" t="s">
        <v>346</v>
      </c>
      <c r="C419" s="81" t="s">
        <v>240</v>
      </c>
      <c r="D419" s="96" t="s">
        <v>363</v>
      </c>
      <c r="E419" s="83"/>
      <c r="F419" s="288">
        <v>50000</v>
      </c>
      <c r="G419" s="288">
        <v>0</v>
      </c>
      <c r="H419" s="288">
        <v>0</v>
      </c>
    </row>
    <row r="420" spans="1:8" ht="78.75">
      <c r="A420" s="42" t="s">
        <v>353</v>
      </c>
      <c r="B420" s="80" t="s">
        <v>346</v>
      </c>
      <c r="C420" s="81" t="s">
        <v>240</v>
      </c>
      <c r="D420" s="96" t="s">
        <v>363</v>
      </c>
      <c r="E420" s="83" t="s">
        <v>354</v>
      </c>
      <c r="F420" s="288">
        <v>50000</v>
      </c>
      <c r="G420" s="288">
        <v>0</v>
      </c>
      <c r="H420" s="288">
        <v>0</v>
      </c>
    </row>
    <row r="421" spans="1:8" ht="31.5">
      <c r="A421" s="42" t="s">
        <v>355</v>
      </c>
      <c r="B421" s="80" t="s">
        <v>346</v>
      </c>
      <c r="C421" s="81" t="s">
        <v>240</v>
      </c>
      <c r="D421" s="96" t="s">
        <v>363</v>
      </c>
      <c r="E421" s="83" t="s">
        <v>356</v>
      </c>
      <c r="F421" s="288">
        <v>50000</v>
      </c>
      <c r="G421" s="288">
        <v>0</v>
      </c>
      <c r="H421" s="288">
        <v>0</v>
      </c>
    </row>
    <row r="422" spans="1:8" ht="173.25">
      <c r="A422" s="42" t="s">
        <v>367</v>
      </c>
      <c r="B422" s="80" t="s">
        <v>346</v>
      </c>
      <c r="C422" s="81" t="s">
        <v>240</v>
      </c>
      <c r="D422" s="96" t="s">
        <v>368</v>
      </c>
      <c r="E422" s="83"/>
      <c r="F422" s="288">
        <v>75520</v>
      </c>
      <c r="G422" s="288">
        <v>0</v>
      </c>
      <c r="H422" s="288">
        <v>0</v>
      </c>
    </row>
    <row r="423" spans="1:8" ht="78.75">
      <c r="A423" s="42" t="s">
        <v>353</v>
      </c>
      <c r="B423" s="80" t="s">
        <v>346</v>
      </c>
      <c r="C423" s="81" t="s">
        <v>240</v>
      </c>
      <c r="D423" s="96" t="s">
        <v>368</v>
      </c>
      <c r="E423" s="83" t="s">
        <v>354</v>
      </c>
      <c r="F423" s="288">
        <v>75520</v>
      </c>
      <c r="G423" s="288">
        <v>0</v>
      </c>
      <c r="H423" s="288">
        <v>0</v>
      </c>
    </row>
    <row r="424" spans="1:8" ht="31.5">
      <c r="A424" s="42" t="s">
        <v>355</v>
      </c>
      <c r="B424" s="80" t="s">
        <v>346</v>
      </c>
      <c r="C424" s="81" t="s">
        <v>240</v>
      </c>
      <c r="D424" s="96" t="s">
        <v>368</v>
      </c>
      <c r="E424" s="83" t="s">
        <v>356</v>
      </c>
      <c r="F424" s="288">
        <v>75520</v>
      </c>
      <c r="G424" s="288">
        <v>0</v>
      </c>
      <c r="H424" s="288">
        <v>0</v>
      </c>
    </row>
    <row r="425" spans="1:8" ht="173.25">
      <c r="A425" s="42" t="s">
        <v>367</v>
      </c>
      <c r="B425" s="80" t="s">
        <v>346</v>
      </c>
      <c r="C425" s="81" t="s">
        <v>240</v>
      </c>
      <c r="D425" s="92" t="s">
        <v>369</v>
      </c>
      <c r="E425" s="83"/>
      <c r="F425" s="288">
        <v>18880</v>
      </c>
      <c r="G425" s="288">
        <v>0</v>
      </c>
      <c r="H425" s="288">
        <v>0</v>
      </c>
    </row>
    <row r="426" spans="1:8" ht="78.75">
      <c r="A426" s="42" t="s">
        <v>353</v>
      </c>
      <c r="B426" s="80" t="s">
        <v>346</v>
      </c>
      <c r="C426" s="81" t="s">
        <v>240</v>
      </c>
      <c r="D426" s="92" t="s">
        <v>369</v>
      </c>
      <c r="E426" s="83" t="s">
        <v>354</v>
      </c>
      <c r="F426" s="288">
        <v>18880</v>
      </c>
      <c r="G426" s="288">
        <v>0</v>
      </c>
      <c r="H426" s="288">
        <v>0</v>
      </c>
    </row>
    <row r="427" spans="1:8" ht="31.5">
      <c r="A427" s="42" t="s">
        <v>355</v>
      </c>
      <c r="B427" s="80" t="s">
        <v>346</v>
      </c>
      <c r="C427" s="81" t="s">
        <v>240</v>
      </c>
      <c r="D427" s="92" t="s">
        <v>369</v>
      </c>
      <c r="E427" s="83" t="s">
        <v>356</v>
      </c>
      <c r="F427" s="288">
        <v>18880</v>
      </c>
      <c r="G427" s="288">
        <v>0</v>
      </c>
      <c r="H427" s="288">
        <v>0</v>
      </c>
    </row>
    <row r="428" spans="1:8" ht="63">
      <c r="A428" s="42" t="s">
        <v>67</v>
      </c>
      <c r="B428" s="80" t="s">
        <v>346</v>
      </c>
      <c r="C428" s="81" t="s">
        <v>240</v>
      </c>
      <c r="D428" s="96" t="s">
        <v>396</v>
      </c>
      <c r="E428" s="83"/>
      <c r="F428" s="288">
        <v>10695400</v>
      </c>
      <c r="G428" s="288">
        <v>10151200</v>
      </c>
      <c r="H428" s="288">
        <v>10151200</v>
      </c>
    </row>
    <row r="429" spans="1:8" ht="78.75">
      <c r="A429" s="42" t="s">
        <v>397</v>
      </c>
      <c r="B429" s="80" t="s">
        <v>346</v>
      </c>
      <c r="C429" s="81" t="s">
        <v>240</v>
      </c>
      <c r="D429" s="96" t="s">
        <v>398</v>
      </c>
      <c r="E429" s="83"/>
      <c r="F429" s="288">
        <v>10695400</v>
      </c>
      <c r="G429" s="288">
        <v>10151200</v>
      </c>
      <c r="H429" s="288">
        <v>10151200</v>
      </c>
    </row>
    <row r="430" spans="1:8" ht="63">
      <c r="A430" s="42" t="s">
        <v>399</v>
      </c>
      <c r="B430" s="80" t="s">
        <v>346</v>
      </c>
      <c r="C430" s="81" t="s">
        <v>240</v>
      </c>
      <c r="D430" s="96" t="s">
        <v>400</v>
      </c>
      <c r="E430" s="83"/>
      <c r="F430" s="288">
        <v>10526300</v>
      </c>
      <c r="G430" s="288">
        <v>10151200</v>
      </c>
      <c r="H430" s="288">
        <v>10151200</v>
      </c>
    </row>
    <row r="431" spans="1:8" ht="47.25">
      <c r="A431" s="42" t="s">
        <v>389</v>
      </c>
      <c r="B431" s="80" t="s">
        <v>346</v>
      </c>
      <c r="C431" s="81" t="s">
        <v>240</v>
      </c>
      <c r="D431" s="96" t="s">
        <v>401</v>
      </c>
      <c r="E431" s="83" t="s">
        <v>138</v>
      </c>
      <c r="F431" s="288">
        <v>9380200</v>
      </c>
      <c r="G431" s="288">
        <v>9380200</v>
      </c>
      <c r="H431" s="288">
        <v>9380200</v>
      </c>
    </row>
    <row r="432" spans="1:8" ht="78.75">
      <c r="A432" s="42" t="s">
        <v>353</v>
      </c>
      <c r="B432" s="80" t="s">
        <v>346</v>
      </c>
      <c r="C432" s="81" t="s">
        <v>240</v>
      </c>
      <c r="D432" s="96" t="s">
        <v>401</v>
      </c>
      <c r="E432" s="83" t="s">
        <v>354</v>
      </c>
      <c r="F432" s="288">
        <v>9380200</v>
      </c>
      <c r="G432" s="288">
        <v>9380200</v>
      </c>
      <c r="H432" s="288">
        <v>9380200</v>
      </c>
    </row>
    <row r="433" spans="1:8" ht="31.5">
      <c r="A433" s="42" t="s">
        <v>395</v>
      </c>
      <c r="B433" s="80" t="s">
        <v>346</v>
      </c>
      <c r="C433" s="81" t="s">
        <v>240</v>
      </c>
      <c r="D433" s="96" t="s">
        <v>401</v>
      </c>
      <c r="E433" s="83" t="s">
        <v>402</v>
      </c>
      <c r="F433" s="288">
        <v>9380200</v>
      </c>
      <c r="G433" s="288">
        <v>9380200</v>
      </c>
      <c r="H433" s="288">
        <v>9380200</v>
      </c>
    </row>
    <row r="434" spans="1:8" ht="110.25">
      <c r="A434" s="42" t="s">
        <v>387</v>
      </c>
      <c r="B434" s="80" t="s">
        <v>346</v>
      </c>
      <c r="C434" s="81" t="s">
        <v>240</v>
      </c>
      <c r="D434" s="96" t="s">
        <v>403</v>
      </c>
      <c r="E434" s="83"/>
      <c r="F434" s="288">
        <v>31500</v>
      </c>
      <c r="G434" s="288">
        <v>31500</v>
      </c>
      <c r="H434" s="288">
        <v>31500</v>
      </c>
    </row>
    <row r="435" spans="1:8" ht="78.75">
      <c r="A435" s="42" t="s">
        <v>353</v>
      </c>
      <c r="B435" s="80" t="s">
        <v>346</v>
      </c>
      <c r="C435" s="81" t="s">
        <v>240</v>
      </c>
      <c r="D435" s="96" t="s">
        <v>403</v>
      </c>
      <c r="E435" s="83" t="s">
        <v>354</v>
      </c>
      <c r="F435" s="288">
        <v>31500</v>
      </c>
      <c r="G435" s="288">
        <v>31500</v>
      </c>
      <c r="H435" s="288">
        <v>31500</v>
      </c>
    </row>
    <row r="436" spans="1:8" ht="31.5">
      <c r="A436" s="42" t="s">
        <v>395</v>
      </c>
      <c r="B436" s="80" t="s">
        <v>346</v>
      </c>
      <c r="C436" s="81" t="s">
        <v>240</v>
      </c>
      <c r="D436" s="96" t="s">
        <v>403</v>
      </c>
      <c r="E436" s="83" t="s">
        <v>402</v>
      </c>
      <c r="F436" s="288">
        <v>31500</v>
      </c>
      <c r="G436" s="288">
        <v>31500</v>
      </c>
      <c r="H436" s="288">
        <v>31500</v>
      </c>
    </row>
    <row r="437" spans="1:8" ht="94.5">
      <c r="A437" s="61" t="s">
        <v>393</v>
      </c>
      <c r="B437" s="80" t="s">
        <v>346</v>
      </c>
      <c r="C437" s="81" t="s">
        <v>240</v>
      </c>
      <c r="D437" s="96" t="s">
        <v>404</v>
      </c>
      <c r="E437" s="83"/>
      <c r="F437" s="288">
        <v>544200</v>
      </c>
      <c r="G437" s="288">
        <v>0</v>
      </c>
      <c r="H437" s="288">
        <v>0</v>
      </c>
    </row>
    <row r="438" spans="1:8" ht="78.75">
      <c r="A438" s="42" t="s">
        <v>353</v>
      </c>
      <c r="B438" s="80" t="s">
        <v>346</v>
      </c>
      <c r="C438" s="81" t="s">
        <v>240</v>
      </c>
      <c r="D438" s="96" t="s">
        <v>404</v>
      </c>
      <c r="E438" s="83" t="s">
        <v>354</v>
      </c>
      <c r="F438" s="288">
        <v>544200</v>
      </c>
      <c r="G438" s="288">
        <v>0</v>
      </c>
      <c r="H438" s="288">
        <v>0</v>
      </c>
    </row>
    <row r="439" spans="1:8" ht="31.5">
      <c r="A439" s="42" t="s">
        <v>395</v>
      </c>
      <c r="B439" s="80" t="s">
        <v>346</v>
      </c>
      <c r="C439" s="81" t="s">
        <v>240</v>
      </c>
      <c r="D439" s="96" t="s">
        <v>404</v>
      </c>
      <c r="E439" s="83" t="s">
        <v>402</v>
      </c>
      <c r="F439" s="288">
        <v>544200</v>
      </c>
      <c r="G439" s="288">
        <v>0</v>
      </c>
      <c r="H439" s="288">
        <v>0</v>
      </c>
    </row>
    <row r="440" spans="1:8" ht="94.5">
      <c r="A440" s="42" t="s">
        <v>53</v>
      </c>
      <c r="B440" s="80" t="s">
        <v>346</v>
      </c>
      <c r="C440" s="81" t="s">
        <v>240</v>
      </c>
      <c r="D440" s="96" t="s">
        <v>405</v>
      </c>
      <c r="E440" s="83"/>
      <c r="F440" s="288">
        <v>591600</v>
      </c>
      <c r="G440" s="288">
        <v>591600</v>
      </c>
      <c r="H440" s="288">
        <v>591600</v>
      </c>
    </row>
    <row r="441" spans="1:8" ht="78.75">
      <c r="A441" s="42" t="s">
        <v>353</v>
      </c>
      <c r="B441" s="80" t="s">
        <v>346</v>
      </c>
      <c r="C441" s="81" t="s">
        <v>240</v>
      </c>
      <c r="D441" s="96" t="s">
        <v>405</v>
      </c>
      <c r="E441" s="83" t="s">
        <v>354</v>
      </c>
      <c r="F441" s="288">
        <v>591600</v>
      </c>
      <c r="G441" s="288">
        <v>591600</v>
      </c>
      <c r="H441" s="288">
        <v>591600</v>
      </c>
    </row>
    <row r="442" spans="1:8" ht="31.5">
      <c r="A442" s="42" t="s">
        <v>395</v>
      </c>
      <c r="B442" s="80" t="s">
        <v>346</v>
      </c>
      <c r="C442" s="81" t="s">
        <v>240</v>
      </c>
      <c r="D442" s="96" t="s">
        <v>405</v>
      </c>
      <c r="E442" s="83" t="s">
        <v>402</v>
      </c>
      <c r="F442" s="288">
        <v>591600</v>
      </c>
      <c r="G442" s="288">
        <v>591600</v>
      </c>
      <c r="H442" s="288">
        <v>591600</v>
      </c>
    </row>
    <row r="443" spans="1:8" ht="63">
      <c r="A443" s="42" t="s">
        <v>54</v>
      </c>
      <c r="B443" s="80" t="s">
        <v>346</v>
      </c>
      <c r="C443" s="81" t="s">
        <v>240</v>
      </c>
      <c r="D443" s="96" t="s">
        <v>406</v>
      </c>
      <c r="E443" s="83"/>
      <c r="F443" s="288">
        <v>147900</v>
      </c>
      <c r="G443" s="288">
        <v>147900</v>
      </c>
      <c r="H443" s="288">
        <v>147900</v>
      </c>
    </row>
    <row r="444" spans="1:8" ht="78.75">
      <c r="A444" s="42" t="s">
        <v>353</v>
      </c>
      <c r="B444" s="80" t="s">
        <v>346</v>
      </c>
      <c r="C444" s="81" t="s">
        <v>240</v>
      </c>
      <c r="D444" s="96" t="s">
        <v>406</v>
      </c>
      <c r="E444" s="83" t="s">
        <v>354</v>
      </c>
      <c r="F444" s="288">
        <v>147900</v>
      </c>
      <c r="G444" s="288">
        <v>147900</v>
      </c>
      <c r="H444" s="288">
        <v>147900</v>
      </c>
    </row>
    <row r="445" spans="1:8" ht="31.5">
      <c r="A445" s="42" t="s">
        <v>395</v>
      </c>
      <c r="B445" s="80" t="s">
        <v>346</v>
      </c>
      <c r="C445" s="81" t="s">
        <v>240</v>
      </c>
      <c r="D445" s="96" t="s">
        <v>406</v>
      </c>
      <c r="E445" s="83" t="s">
        <v>402</v>
      </c>
      <c r="F445" s="288">
        <v>147900</v>
      </c>
      <c r="G445" s="288">
        <v>147900</v>
      </c>
      <c r="H445" s="288">
        <v>147900</v>
      </c>
    </row>
    <row r="446" spans="1:8">
      <c r="A446" s="40" t="s">
        <v>407</v>
      </c>
      <c r="B446" s="77" t="s">
        <v>346</v>
      </c>
      <c r="C446" s="78" t="s">
        <v>346</v>
      </c>
      <c r="D446" s="84"/>
      <c r="E446" s="83"/>
      <c r="F446" s="288">
        <v>5258100</v>
      </c>
      <c r="G446" s="288">
        <v>4961900</v>
      </c>
      <c r="H446" s="288">
        <v>4961900</v>
      </c>
    </row>
    <row r="447" spans="1:8" ht="63">
      <c r="A447" s="42" t="s">
        <v>50</v>
      </c>
      <c r="B447" s="80" t="s">
        <v>346</v>
      </c>
      <c r="C447" s="81" t="s">
        <v>346</v>
      </c>
      <c r="D447" s="96" t="s">
        <v>347</v>
      </c>
      <c r="E447" s="83"/>
      <c r="F447" s="288">
        <v>5076800</v>
      </c>
      <c r="G447" s="288">
        <v>4961900</v>
      </c>
      <c r="H447" s="288">
        <v>4961900</v>
      </c>
    </row>
    <row r="448" spans="1:8" ht="63">
      <c r="A448" s="42" t="s">
        <v>408</v>
      </c>
      <c r="B448" s="80" t="s">
        <v>346</v>
      </c>
      <c r="C448" s="81" t="s">
        <v>346</v>
      </c>
      <c r="D448" s="96" t="s">
        <v>409</v>
      </c>
      <c r="E448" s="83"/>
      <c r="F448" s="288">
        <v>137700</v>
      </c>
      <c r="G448" s="288">
        <v>137700</v>
      </c>
      <c r="H448" s="288">
        <v>137700</v>
      </c>
    </row>
    <row r="449" spans="1:8" ht="189">
      <c r="A449" s="42" t="s">
        <v>410</v>
      </c>
      <c r="B449" s="80" t="s">
        <v>346</v>
      </c>
      <c r="C449" s="81" t="s">
        <v>346</v>
      </c>
      <c r="D449" s="96" t="s">
        <v>411</v>
      </c>
      <c r="E449" s="83"/>
      <c r="F449" s="288">
        <v>137700</v>
      </c>
      <c r="G449" s="288">
        <v>137700</v>
      </c>
      <c r="H449" s="288">
        <v>137700</v>
      </c>
    </row>
    <row r="450" spans="1:8" ht="94.5">
      <c r="A450" s="42" t="s">
        <v>412</v>
      </c>
      <c r="B450" s="80" t="s">
        <v>346</v>
      </c>
      <c r="C450" s="81" t="s">
        <v>346</v>
      </c>
      <c r="D450" s="96" t="s">
        <v>413</v>
      </c>
      <c r="E450" s="83"/>
      <c r="F450" s="288">
        <v>137700</v>
      </c>
      <c r="G450" s="288">
        <v>137700</v>
      </c>
      <c r="H450" s="288">
        <v>137700</v>
      </c>
    </row>
    <row r="451" spans="1:8" ht="63">
      <c r="A451" s="42" t="s">
        <v>126</v>
      </c>
      <c r="B451" s="80" t="s">
        <v>346</v>
      </c>
      <c r="C451" s="81" t="s">
        <v>346</v>
      </c>
      <c r="D451" s="96" t="s">
        <v>413</v>
      </c>
      <c r="E451" s="83" t="s">
        <v>127</v>
      </c>
      <c r="F451" s="288">
        <v>85500</v>
      </c>
      <c r="G451" s="288">
        <v>85500</v>
      </c>
      <c r="H451" s="288">
        <v>85500</v>
      </c>
    </row>
    <row r="452" spans="1:8" ht="63">
      <c r="A452" s="42" t="s">
        <v>128</v>
      </c>
      <c r="B452" s="80" t="s">
        <v>346</v>
      </c>
      <c r="C452" s="81" t="s">
        <v>346</v>
      </c>
      <c r="D452" s="96" t="s">
        <v>413</v>
      </c>
      <c r="E452" s="83" t="s">
        <v>129</v>
      </c>
      <c r="F452" s="288">
        <v>85500</v>
      </c>
      <c r="G452" s="288">
        <v>85500</v>
      </c>
      <c r="H452" s="288">
        <v>85500</v>
      </c>
    </row>
    <row r="453" spans="1:8" ht="78.75">
      <c r="A453" s="42" t="s">
        <v>353</v>
      </c>
      <c r="B453" s="80" t="s">
        <v>346</v>
      </c>
      <c r="C453" s="81" t="s">
        <v>346</v>
      </c>
      <c r="D453" s="96" t="s">
        <v>413</v>
      </c>
      <c r="E453" s="83" t="s">
        <v>354</v>
      </c>
      <c r="F453" s="288">
        <v>52200</v>
      </c>
      <c r="G453" s="288">
        <v>52200</v>
      </c>
      <c r="H453" s="288">
        <v>52200</v>
      </c>
    </row>
    <row r="454" spans="1:8" ht="31.5">
      <c r="A454" s="42" t="s">
        <v>355</v>
      </c>
      <c r="B454" s="80" t="s">
        <v>346</v>
      </c>
      <c r="C454" s="81" t="s">
        <v>346</v>
      </c>
      <c r="D454" s="96" t="s">
        <v>413</v>
      </c>
      <c r="E454" s="83" t="s">
        <v>356</v>
      </c>
      <c r="F454" s="288">
        <v>52200</v>
      </c>
      <c r="G454" s="288">
        <v>52200</v>
      </c>
      <c r="H454" s="288">
        <v>52200</v>
      </c>
    </row>
    <row r="455" spans="1:8" ht="63">
      <c r="A455" s="42" t="s">
        <v>414</v>
      </c>
      <c r="B455" s="80" t="s">
        <v>346</v>
      </c>
      <c r="C455" s="81" t="s">
        <v>346</v>
      </c>
      <c r="D455" s="108" t="s">
        <v>415</v>
      </c>
      <c r="E455" s="83"/>
      <c r="F455" s="288">
        <v>20700</v>
      </c>
      <c r="G455" s="288">
        <v>20700</v>
      </c>
      <c r="H455" s="288">
        <v>20700</v>
      </c>
    </row>
    <row r="456" spans="1:8" ht="126">
      <c r="A456" s="42" t="s">
        <v>416</v>
      </c>
      <c r="B456" s="80" t="s">
        <v>346</v>
      </c>
      <c r="C456" s="81" t="s">
        <v>346</v>
      </c>
      <c r="D456" s="108" t="s">
        <v>417</v>
      </c>
      <c r="E456" s="83"/>
      <c r="F456" s="288">
        <v>20700</v>
      </c>
      <c r="G456" s="288">
        <v>20700</v>
      </c>
      <c r="H456" s="288">
        <v>20700</v>
      </c>
    </row>
    <row r="457" spans="1:8" ht="94.5">
      <c r="A457" s="42" t="s">
        <v>418</v>
      </c>
      <c r="B457" s="80" t="s">
        <v>346</v>
      </c>
      <c r="C457" s="81" t="s">
        <v>346</v>
      </c>
      <c r="D457" s="108" t="s">
        <v>419</v>
      </c>
      <c r="E457" s="83"/>
      <c r="F457" s="288">
        <v>20700</v>
      </c>
      <c r="G457" s="288">
        <v>20700</v>
      </c>
      <c r="H457" s="288">
        <v>20700</v>
      </c>
    </row>
    <row r="458" spans="1:8" ht="78.75">
      <c r="A458" s="42" t="s">
        <v>353</v>
      </c>
      <c r="B458" s="80" t="s">
        <v>346</v>
      </c>
      <c r="C458" s="81" t="s">
        <v>346</v>
      </c>
      <c r="D458" s="108" t="s">
        <v>419</v>
      </c>
      <c r="E458" s="83" t="s">
        <v>354</v>
      </c>
      <c r="F458" s="288">
        <v>20700</v>
      </c>
      <c r="G458" s="288">
        <v>20700</v>
      </c>
      <c r="H458" s="288">
        <v>20700</v>
      </c>
    </row>
    <row r="459" spans="1:8" ht="31.5">
      <c r="A459" s="42" t="s">
        <v>355</v>
      </c>
      <c r="B459" s="80" t="s">
        <v>346</v>
      </c>
      <c r="C459" s="81" t="s">
        <v>346</v>
      </c>
      <c r="D459" s="108" t="s">
        <v>419</v>
      </c>
      <c r="E459" s="83" t="s">
        <v>356</v>
      </c>
      <c r="F459" s="288">
        <v>20700</v>
      </c>
      <c r="G459" s="288">
        <v>20700</v>
      </c>
      <c r="H459" s="288">
        <v>20700</v>
      </c>
    </row>
    <row r="460" spans="1:8" ht="63">
      <c r="A460" s="42" t="s">
        <v>420</v>
      </c>
      <c r="B460" s="80" t="s">
        <v>346</v>
      </c>
      <c r="C460" s="81" t="s">
        <v>346</v>
      </c>
      <c r="D460" s="96" t="s">
        <v>421</v>
      </c>
      <c r="E460" s="83"/>
      <c r="F460" s="288">
        <v>2246800</v>
      </c>
      <c r="G460" s="288">
        <v>2246800</v>
      </c>
      <c r="H460" s="288">
        <v>2246800</v>
      </c>
    </row>
    <row r="461" spans="1:8" ht="47.25">
      <c r="A461" s="42" t="s">
        <v>422</v>
      </c>
      <c r="B461" s="80" t="s">
        <v>346</v>
      </c>
      <c r="C461" s="81" t="s">
        <v>346</v>
      </c>
      <c r="D461" s="96" t="s">
        <v>423</v>
      </c>
      <c r="E461" s="83"/>
      <c r="F461" s="288">
        <v>2087400</v>
      </c>
      <c r="G461" s="288">
        <v>2087400</v>
      </c>
      <c r="H461" s="288">
        <v>2087400</v>
      </c>
    </row>
    <row r="462" spans="1:8" ht="78.75">
      <c r="A462" s="42" t="s">
        <v>424</v>
      </c>
      <c r="B462" s="80" t="s">
        <v>346</v>
      </c>
      <c r="C462" s="81" t="s">
        <v>346</v>
      </c>
      <c r="D462" s="96" t="s">
        <v>425</v>
      </c>
      <c r="E462" s="83"/>
      <c r="F462" s="288">
        <v>2087400</v>
      </c>
      <c r="G462" s="288">
        <v>2087400</v>
      </c>
      <c r="H462" s="288">
        <v>2087400</v>
      </c>
    </row>
    <row r="463" spans="1:8" ht="63">
      <c r="A463" s="42" t="s">
        <v>126</v>
      </c>
      <c r="B463" s="80" t="s">
        <v>346</v>
      </c>
      <c r="C463" s="81" t="s">
        <v>346</v>
      </c>
      <c r="D463" s="96" t="s">
        <v>425</v>
      </c>
      <c r="E463" s="83" t="s">
        <v>127</v>
      </c>
      <c r="F463" s="288">
        <v>372400</v>
      </c>
      <c r="G463" s="288">
        <v>372400</v>
      </c>
      <c r="H463" s="288">
        <v>372400</v>
      </c>
    </row>
    <row r="464" spans="1:8" ht="63">
      <c r="A464" s="42" t="s">
        <v>128</v>
      </c>
      <c r="B464" s="80" t="s">
        <v>346</v>
      </c>
      <c r="C464" s="81" t="s">
        <v>346</v>
      </c>
      <c r="D464" s="96" t="s">
        <v>425</v>
      </c>
      <c r="E464" s="83" t="s">
        <v>129</v>
      </c>
      <c r="F464" s="288">
        <v>372400</v>
      </c>
      <c r="G464" s="288">
        <v>372400</v>
      </c>
      <c r="H464" s="288">
        <v>372400</v>
      </c>
    </row>
    <row r="465" spans="1:8" ht="78.75">
      <c r="A465" s="42" t="s">
        <v>353</v>
      </c>
      <c r="B465" s="80" t="s">
        <v>346</v>
      </c>
      <c r="C465" s="81" t="s">
        <v>346</v>
      </c>
      <c r="D465" s="96" t="s">
        <v>425</v>
      </c>
      <c r="E465" s="83" t="s">
        <v>354</v>
      </c>
      <c r="F465" s="288">
        <v>1715000</v>
      </c>
      <c r="G465" s="288">
        <v>1715000</v>
      </c>
      <c r="H465" s="288">
        <v>1715000</v>
      </c>
    </row>
    <row r="466" spans="1:8" ht="31.5">
      <c r="A466" s="42" t="s">
        <v>355</v>
      </c>
      <c r="B466" s="80" t="s">
        <v>346</v>
      </c>
      <c r="C466" s="81" t="s">
        <v>346</v>
      </c>
      <c r="D466" s="96" t="s">
        <v>425</v>
      </c>
      <c r="E466" s="83" t="s">
        <v>356</v>
      </c>
      <c r="F466" s="288">
        <v>1715000</v>
      </c>
      <c r="G466" s="288">
        <v>1715000</v>
      </c>
      <c r="H466" s="288">
        <v>1715000</v>
      </c>
    </row>
    <row r="467" spans="1:8" ht="31.5">
      <c r="A467" s="42" t="s">
        <v>426</v>
      </c>
      <c r="B467" s="80" t="s">
        <v>346</v>
      </c>
      <c r="C467" s="81" t="s">
        <v>346</v>
      </c>
      <c r="D467" s="96" t="s">
        <v>427</v>
      </c>
      <c r="E467" s="83"/>
      <c r="F467" s="288">
        <v>159400</v>
      </c>
      <c r="G467" s="288">
        <v>159400</v>
      </c>
      <c r="H467" s="288">
        <v>159400</v>
      </c>
    </row>
    <row r="468" spans="1:8" ht="78.75">
      <c r="A468" s="42" t="s">
        <v>424</v>
      </c>
      <c r="B468" s="80" t="s">
        <v>346</v>
      </c>
      <c r="C468" s="81" t="s">
        <v>346</v>
      </c>
      <c r="D468" s="96" t="s">
        <v>428</v>
      </c>
      <c r="E468" s="83"/>
      <c r="F468" s="288">
        <v>159400</v>
      </c>
      <c r="G468" s="288">
        <v>159400</v>
      </c>
      <c r="H468" s="288">
        <v>159400</v>
      </c>
    </row>
    <row r="469" spans="1:8" ht="78.75">
      <c r="A469" s="42" t="s">
        <v>353</v>
      </c>
      <c r="B469" s="80" t="s">
        <v>346</v>
      </c>
      <c r="C469" s="81" t="s">
        <v>346</v>
      </c>
      <c r="D469" s="96" t="s">
        <v>428</v>
      </c>
      <c r="E469" s="83" t="s">
        <v>354</v>
      </c>
      <c r="F469" s="288">
        <v>159400</v>
      </c>
      <c r="G469" s="288">
        <v>159400</v>
      </c>
      <c r="H469" s="288">
        <v>159400</v>
      </c>
    </row>
    <row r="470" spans="1:8" ht="31.5">
      <c r="A470" s="42" t="s">
        <v>355</v>
      </c>
      <c r="B470" s="80" t="s">
        <v>346</v>
      </c>
      <c r="C470" s="81" t="s">
        <v>346</v>
      </c>
      <c r="D470" s="96" t="s">
        <v>428</v>
      </c>
      <c r="E470" s="83" t="s">
        <v>356</v>
      </c>
      <c r="F470" s="288">
        <v>159400</v>
      </c>
      <c r="G470" s="288">
        <v>159400</v>
      </c>
      <c r="H470" s="288">
        <v>159400</v>
      </c>
    </row>
    <row r="471" spans="1:8" ht="94.5">
      <c r="A471" s="42" t="s">
        <v>60</v>
      </c>
      <c r="B471" s="80" t="s">
        <v>346</v>
      </c>
      <c r="C471" s="81" t="s">
        <v>346</v>
      </c>
      <c r="D471" s="96" t="s">
        <v>357</v>
      </c>
      <c r="E471" s="83"/>
      <c r="F471" s="288">
        <v>2872900</v>
      </c>
      <c r="G471" s="288">
        <v>2556700</v>
      </c>
      <c r="H471" s="288">
        <v>2556700</v>
      </c>
    </row>
    <row r="472" spans="1:8" ht="31.5">
      <c r="A472" s="42" t="s">
        <v>51</v>
      </c>
      <c r="B472" s="80" t="s">
        <v>346</v>
      </c>
      <c r="C472" s="81" t="s">
        <v>346</v>
      </c>
      <c r="D472" s="96" t="s">
        <v>358</v>
      </c>
      <c r="E472" s="83" t="s">
        <v>138</v>
      </c>
      <c r="F472" s="288">
        <v>2852900</v>
      </c>
      <c r="G472" s="288">
        <v>2556700</v>
      </c>
      <c r="H472" s="288">
        <v>2556700</v>
      </c>
    </row>
    <row r="473" spans="1:8" ht="78.75">
      <c r="A473" s="42" t="s">
        <v>429</v>
      </c>
      <c r="B473" s="80" t="s">
        <v>346</v>
      </c>
      <c r="C473" s="81" t="s">
        <v>346</v>
      </c>
      <c r="D473" s="96" t="s">
        <v>430</v>
      </c>
      <c r="E473" s="83" t="s">
        <v>138</v>
      </c>
      <c r="F473" s="288">
        <v>2298500</v>
      </c>
      <c r="G473" s="288">
        <v>2298500</v>
      </c>
      <c r="H473" s="288">
        <v>2298500</v>
      </c>
    </row>
    <row r="474" spans="1:8" ht="78.75">
      <c r="A474" s="42" t="s">
        <v>353</v>
      </c>
      <c r="B474" s="80" t="s">
        <v>346</v>
      </c>
      <c r="C474" s="81" t="s">
        <v>346</v>
      </c>
      <c r="D474" s="96" t="s">
        <v>430</v>
      </c>
      <c r="E474" s="83" t="s">
        <v>354</v>
      </c>
      <c r="F474" s="288">
        <v>2298500</v>
      </c>
      <c r="G474" s="288">
        <v>2298500</v>
      </c>
      <c r="H474" s="288">
        <v>2298500</v>
      </c>
    </row>
    <row r="475" spans="1:8" ht="31.5">
      <c r="A475" s="42" t="s">
        <v>355</v>
      </c>
      <c r="B475" s="80" t="s">
        <v>346</v>
      </c>
      <c r="C475" s="81" t="s">
        <v>346</v>
      </c>
      <c r="D475" s="96" t="s">
        <v>430</v>
      </c>
      <c r="E475" s="83" t="s">
        <v>356</v>
      </c>
      <c r="F475" s="288">
        <v>2298500</v>
      </c>
      <c r="G475" s="288">
        <v>2298500</v>
      </c>
      <c r="H475" s="288">
        <v>2298500</v>
      </c>
    </row>
    <row r="476" spans="1:8" ht="94.5">
      <c r="A476" s="61" t="s">
        <v>393</v>
      </c>
      <c r="B476" s="80" t="s">
        <v>346</v>
      </c>
      <c r="C476" s="81" t="s">
        <v>346</v>
      </c>
      <c r="D476" s="96" t="s">
        <v>394</v>
      </c>
      <c r="E476" s="83"/>
      <c r="F476" s="288">
        <v>276200</v>
      </c>
      <c r="G476" s="288">
        <v>0</v>
      </c>
      <c r="H476" s="288">
        <v>0</v>
      </c>
    </row>
    <row r="477" spans="1:8" ht="78.75">
      <c r="A477" s="42" t="s">
        <v>353</v>
      </c>
      <c r="B477" s="80" t="s">
        <v>346</v>
      </c>
      <c r="C477" s="81" t="s">
        <v>346</v>
      </c>
      <c r="D477" s="96" t="s">
        <v>394</v>
      </c>
      <c r="E477" s="83" t="s">
        <v>354</v>
      </c>
      <c r="F477" s="288">
        <v>276200</v>
      </c>
      <c r="G477" s="288">
        <v>0</v>
      </c>
      <c r="H477" s="288">
        <v>0</v>
      </c>
    </row>
    <row r="478" spans="1:8" ht="31.5">
      <c r="A478" s="42" t="s">
        <v>355</v>
      </c>
      <c r="B478" s="80" t="s">
        <v>346</v>
      </c>
      <c r="C478" s="81" t="s">
        <v>346</v>
      </c>
      <c r="D478" s="96" t="s">
        <v>394</v>
      </c>
      <c r="E478" s="83" t="s">
        <v>356</v>
      </c>
      <c r="F478" s="288">
        <v>276200</v>
      </c>
      <c r="G478" s="288">
        <v>0</v>
      </c>
      <c r="H478" s="288">
        <v>0</v>
      </c>
    </row>
    <row r="479" spans="1:8" ht="94.5">
      <c r="A479" s="42" t="s">
        <v>53</v>
      </c>
      <c r="B479" s="80" t="s">
        <v>346</v>
      </c>
      <c r="C479" s="81" t="s">
        <v>346</v>
      </c>
      <c r="D479" s="96" t="s">
        <v>376</v>
      </c>
      <c r="E479" s="83"/>
      <c r="F479" s="288">
        <v>206500</v>
      </c>
      <c r="G479" s="288">
        <v>206500</v>
      </c>
      <c r="H479" s="288">
        <v>206500</v>
      </c>
    </row>
    <row r="480" spans="1:8" ht="78.75">
      <c r="A480" s="42" t="s">
        <v>353</v>
      </c>
      <c r="B480" s="80" t="s">
        <v>346</v>
      </c>
      <c r="C480" s="81" t="s">
        <v>346</v>
      </c>
      <c r="D480" s="96" t="s">
        <v>376</v>
      </c>
      <c r="E480" s="83" t="s">
        <v>354</v>
      </c>
      <c r="F480" s="288">
        <v>206500</v>
      </c>
      <c r="G480" s="288">
        <v>206500</v>
      </c>
      <c r="H480" s="288">
        <v>206500</v>
      </c>
    </row>
    <row r="481" spans="1:8" ht="31.5">
      <c r="A481" s="42" t="s">
        <v>355</v>
      </c>
      <c r="B481" s="80" t="s">
        <v>346</v>
      </c>
      <c r="C481" s="81" t="s">
        <v>346</v>
      </c>
      <c r="D481" s="96" t="s">
        <v>376</v>
      </c>
      <c r="E481" s="83" t="s">
        <v>356</v>
      </c>
      <c r="F481" s="288">
        <v>206500</v>
      </c>
      <c r="G481" s="288">
        <v>206500</v>
      </c>
      <c r="H481" s="288">
        <v>206500</v>
      </c>
    </row>
    <row r="482" spans="1:8" ht="63">
      <c r="A482" s="42" t="s">
        <v>54</v>
      </c>
      <c r="B482" s="80" t="s">
        <v>346</v>
      </c>
      <c r="C482" s="81" t="s">
        <v>346</v>
      </c>
      <c r="D482" s="96" t="s">
        <v>377</v>
      </c>
      <c r="E482" s="83"/>
      <c r="F482" s="288">
        <v>51700</v>
      </c>
      <c r="G482" s="288">
        <v>51700</v>
      </c>
      <c r="H482" s="288">
        <v>51700</v>
      </c>
    </row>
    <row r="483" spans="1:8" ht="78.75">
      <c r="A483" s="42" t="s">
        <v>353</v>
      </c>
      <c r="B483" s="80" t="s">
        <v>346</v>
      </c>
      <c r="C483" s="81" t="s">
        <v>346</v>
      </c>
      <c r="D483" s="96" t="s">
        <v>377</v>
      </c>
      <c r="E483" s="83" t="s">
        <v>354</v>
      </c>
      <c r="F483" s="288">
        <v>51700</v>
      </c>
      <c r="G483" s="288">
        <v>51700</v>
      </c>
      <c r="H483" s="288">
        <v>51700</v>
      </c>
    </row>
    <row r="484" spans="1:8" ht="31.5">
      <c r="A484" s="42" t="s">
        <v>355</v>
      </c>
      <c r="B484" s="80" t="s">
        <v>346</v>
      </c>
      <c r="C484" s="81" t="s">
        <v>346</v>
      </c>
      <c r="D484" s="96" t="s">
        <v>377</v>
      </c>
      <c r="E484" s="83" t="s">
        <v>356</v>
      </c>
      <c r="F484" s="288">
        <v>51700</v>
      </c>
      <c r="G484" s="288">
        <v>51700</v>
      </c>
      <c r="H484" s="288">
        <v>51700</v>
      </c>
    </row>
    <row r="485" spans="1:8" ht="47.25">
      <c r="A485" s="42" t="s">
        <v>55</v>
      </c>
      <c r="B485" s="80" t="s">
        <v>346</v>
      </c>
      <c r="C485" s="81" t="s">
        <v>346</v>
      </c>
      <c r="D485" s="96" t="s">
        <v>362</v>
      </c>
      <c r="E485" s="83"/>
      <c r="F485" s="288">
        <v>20000</v>
      </c>
      <c r="G485" s="288">
        <v>0</v>
      </c>
      <c r="H485" s="288">
        <v>0</v>
      </c>
    </row>
    <row r="486" spans="1:8" ht="47.25">
      <c r="A486" s="42" t="s">
        <v>70</v>
      </c>
      <c r="B486" s="80" t="s">
        <v>346</v>
      </c>
      <c r="C486" s="81" t="s">
        <v>346</v>
      </c>
      <c r="D486" s="96" t="s">
        <v>363</v>
      </c>
      <c r="E486" s="83"/>
      <c r="F486" s="288">
        <v>20000</v>
      </c>
      <c r="G486" s="288">
        <v>0</v>
      </c>
      <c r="H486" s="288">
        <v>0</v>
      </c>
    </row>
    <row r="487" spans="1:8" ht="78.75">
      <c r="A487" s="42" t="s">
        <v>353</v>
      </c>
      <c r="B487" s="80" t="s">
        <v>346</v>
      </c>
      <c r="C487" s="81" t="s">
        <v>346</v>
      </c>
      <c r="D487" s="96" t="s">
        <v>363</v>
      </c>
      <c r="E487" s="83" t="s">
        <v>354</v>
      </c>
      <c r="F487" s="288">
        <v>20000</v>
      </c>
      <c r="G487" s="288">
        <v>0</v>
      </c>
      <c r="H487" s="288">
        <v>0</v>
      </c>
    </row>
    <row r="488" spans="1:8" ht="31.5">
      <c r="A488" s="42" t="s">
        <v>355</v>
      </c>
      <c r="B488" s="80" t="s">
        <v>346</v>
      </c>
      <c r="C488" s="81" t="s">
        <v>346</v>
      </c>
      <c r="D488" s="96" t="s">
        <v>363</v>
      </c>
      <c r="E488" s="83" t="s">
        <v>356</v>
      </c>
      <c r="F488" s="288">
        <v>20000</v>
      </c>
      <c r="G488" s="288">
        <v>0</v>
      </c>
      <c r="H488" s="288">
        <v>0</v>
      </c>
    </row>
    <row r="489" spans="1:8" ht="31.5">
      <c r="A489" s="40" t="s">
        <v>431</v>
      </c>
      <c r="B489" s="77" t="s">
        <v>346</v>
      </c>
      <c r="C489" s="78" t="s">
        <v>281</v>
      </c>
      <c r="D489" s="84"/>
      <c r="E489" s="83"/>
      <c r="F489" s="288">
        <v>11569600</v>
      </c>
      <c r="G489" s="288">
        <v>11517100</v>
      </c>
      <c r="H489" s="288">
        <v>11517100</v>
      </c>
    </row>
    <row r="490" spans="1:8" ht="78.75">
      <c r="A490" s="42" t="s">
        <v>91</v>
      </c>
      <c r="B490" s="80" t="s">
        <v>346</v>
      </c>
      <c r="C490" s="81" t="s">
        <v>281</v>
      </c>
      <c r="D490" s="96" t="s">
        <v>150</v>
      </c>
      <c r="E490" s="83"/>
      <c r="F490" s="288">
        <v>54000</v>
      </c>
      <c r="G490" s="288">
        <v>20000</v>
      </c>
      <c r="H490" s="288">
        <v>20000</v>
      </c>
    </row>
    <row r="491" spans="1:8" ht="78.75">
      <c r="A491" s="42" t="s">
        <v>158</v>
      </c>
      <c r="B491" s="80" t="s">
        <v>346</v>
      </c>
      <c r="C491" s="81" t="s">
        <v>281</v>
      </c>
      <c r="D491" s="82" t="s">
        <v>159</v>
      </c>
      <c r="E491" s="83"/>
      <c r="F491" s="288">
        <v>20000</v>
      </c>
      <c r="G491" s="288">
        <v>20000</v>
      </c>
      <c r="H491" s="288">
        <v>20000</v>
      </c>
    </row>
    <row r="492" spans="1:8" ht="173.25">
      <c r="A492" s="42" t="s">
        <v>432</v>
      </c>
      <c r="B492" s="80" t="s">
        <v>346</v>
      </c>
      <c r="C492" s="81" t="s">
        <v>281</v>
      </c>
      <c r="D492" s="82" t="s">
        <v>433</v>
      </c>
      <c r="E492" s="83"/>
      <c r="F492" s="288">
        <v>54000</v>
      </c>
      <c r="G492" s="288">
        <v>20000</v>
      </c>
      <c r="H492" s="288">
        <v>20000</v>
      </c>
    </row>
    <row r="493" spans="1:8" ht="110.25">
      <c r="A493" s="42" t="s">
        <v>162</v>
      </c>
      <c r="B493" s="80" t="s">
        <v>346</v>
      </c>
      <c r="C493" s="81" t="s">
        <v>281</v>
      </c>
      <c r="D493" s="82" t="s">
        <v>434</v>
      </c>
      <c r="E493" s="83"/>
      <c r="F493" s="288">
        <v>20000</v>
      </c>
      <c r="G493" s="288">
        <v>20000</v>
      </c>
      <c r="H493" s="288">
        <v>20000</v>
      </c>
    </row>
    <row r="494" spans="1:8" ht="63">
      <c r="A494" s="42" t="s">
        <v>126</v>
      </c>
      <c r="B494" s="80" t="s">
        <v>346</v>
      </c>
      <c r="C494" s="81" t="s">
        <v>281</v>
      </c>
      <c r="D494" s="82" t="s">
        <v>434</v>
      </c>
      <c r="E494" s="83" t="s">
        <v>127</v>
      </c>
      <c r="F494" s="288">
        <v>20000</v>
      </c>
      <c r="G494" s="288">
        <v>20000</v>
      </c>
      <c r="H494" s="288">
        <v>20000</v>
      </c>
    </row>
    <row r="495" spans="1:8" ht="63">
      <c r="A495" s="42" t="s">
        <v>195</v>
      </c>
      <c r="B495" s="80" t="s">
        <v>346</v>
      </c>
      <c r="C495" s="81" t="s">
        <v>281</v>
      </c>
      <c r="D495" s="82" t="s">
        <v>434</v>
      </c>
      <c r="E495" s="83" t="s">
        <v>129</v>
      </c>
      <c r="F495" s="288">
        <v>20000</v>
      </c>
      <c r="G495" s="288">
        <v>20000</v>
      </c>
      <c r="H495" s="288">
        <v>20000</v>
      </c>
    </row>
    <row r="496" spans="1:8" ht="157.5">
      <c r="A496" s="262" t="s">
        <v>834</v>
      </c>
      <c r="B496" s="80" t="s">
        <v>346</v>
      </c>
      <c r="C496" s="81" t="s">
        <v>281</v>
      </c>
      <c r="D496" s="82" t="s">
        <v>835</v>
      </c>
      <c r="E496" s="83"/>
      <c r="F496" s="288">
        <v>34000</v>
      </c>
      <c r="G496" s="288">
        <v>0</v>
      </c>
      <c r="H496" s="288">
        <v>0</v>
      </c>
    </row>
    <row r="497" spans="1:8" ht="63">
      <c r="A497" s="42" t="s">
        <v>126</v>
      </c>
      <c r="B497" s="80" t="s">
        <v>346</v>
      </c>
      <c r="C497" s="81" t="s">
        <v>281</v>
      </c>
      <c r="D497" s="82" t="s">
        <v>835</v>
      </c>
      <c r="E497" s="83"/>
      <c r="F497" s="288">
        <v>34000</v>
      </c>
      <c r="G497" s="288">
        <v>0</v>
      </c>
      <c r="H497" s="288">
        <v>0</v>
      </c>
    </row>
    <row r="498" spans="1:8" ht="63">
      <c r="A498" s="42" t="s">
        <v>195</v>
      </c>
      <c r="B498" s="80" t="s">
        <v>346</v>
      </c>
      <c r="C498" s="81" t="s">
        <v>281</v>
      </c>
      <c r="D498" s="82" t="s">
        <v>835</v>
      </c>
      <c r="E498" s="83"/>
      <c r="F498" s="288">
        <v>34000</v>
      </c>
      <c r="G498" s="288">
        <v>0</v>
      </c>
      <c r="H498" s="288">
        <v>0</v>
      </c>
    </row>
    <row r="499" spans="1:8" ht="78.75">
      <c r="A499" s="42" t="s">
        <v>435</v>
      </c>
      <c r="B499" s="80" t="s">
        <v>346</v>
      </c>
      <c r="C499" s="81" t="s">
        <v>281</v>
      </c>
      <c r="D499" s="96" t="s">
        <v>436</v>
      </c>
      <c r="E499" s="83"/>
      <c r="F499" s="288">
        <v>22500</v>
      </c>
      <c r="G499" s="288">
        <v>22500</v>
      </c>
      <c r="H499" s="288">
        <v>22500</v>
      </c>
    </row>
    <row r="500" spans="1:8" ht="110.25">
      <c r="A500" s="42" t="s">
        <v>437</v>
      </c>
      <c r="B500" s="80" t="s">
        <v>346</v>
      </c>
      <c r="C500" s="81" t="s">
        <v>281</v>
      </c>
      <c r="D500" s="96" t="s">
        <v>438</v>
      </c>
      <c r="E500" s="83"/>
      <c r="F500" s="288">
        <v>22500</v>
      </c>
      <c r="G500" s="288">
        <v>22500</v>
      </c>
      <c r="H500" s="288">
        <v>22500</v>
      </c>
    </row>
    <row r="501" spans="1:8" ht="110.25">
      <c r="A501" s="42" t="s">
        <v>439</v>
      </c>
      <c r="B501" s="80" t="s">
        <v>346</v>
      </c>
      <c r="C501" s="81" t="s">
        <v>281</v>
      </c>
      <c r="D501" s="96" t="s">
        <v>440</v>
      </c>
      <c r="E501" s="83"/>
      <c r="F501" s="288">
        <v>19200</v>
      </c>
      <c r="G501" s="288">
        <v>22500</v>
      </c>
      <c r="H501" s="288">
        <v>22500</v>
      </c>
    </row>
    <row r="502" spans="1:8" ht="63">
      <c r="A502" s="42" t="s">
        <v>126</v>
      </c>
      <c r="B502" s="80" t="s">
        <v>346</v>
      </c>
      <c r="C502" s="81" t="s">
        <v>281</v>
      </c>
      <c r="D502" s="96" t="s">
        <v>440</v>
      </c>
      <c r="E502" s="83" t="s">
        <v>127</v>
      </c>
      <c r="F502" s="288">
        <v>19200</v>
      </c>
      <c r="G502" s="288">
        <v>22500</v>
      </c>
      <c r="H502" s="288">
        <v>22500</v>
      </c>
    </row>
    <row r="503" spans="1:8" ht="63">
      <c r="A503" s="42" t="s">
        <v>128</v>
      </c>
      <c r="B503" s="80" t="s">
        <v>346</v>
      </c>
      <c r="C503" s="81" t="s">
        <v>281</v>
      </c>
      <c r="D503" s="96" t="s">
        <v>440</v>
      </c>
      <c r="E503" s="83" t="s">
        <v>129</v>
      </c>
      <c r="F503" s="288">
        <v>19200</v>
      </c>
      <c r="G503" s="288">
        <v>22500</v>
      </c>
      <c r="H503" s="288">
        <v>22500</v>
      </c>
    </row>
    <row r="504" spans="1:8" ht="141.75">
      <c r="A504" s="42" t="s">
        <v>441</v>
      </c>
      <c r="B504" s="80" t="s">
        <v>346</v>
      </c>
      <c r="C504" s="81" t="s">
        <v>281</v>
      </c>
      <c r="D504" s="97" t="s">
        <v>442</v>
      </c>
      <c r="E504" s="83"/>
      <c r="F504" s="288">
        <v>3300</v>
      </c>
      <c r="G504" s="288">
        <v>0</v>
      </c>
      <c r="H504" s="288">
        <v>0</v>
      </c>
    </row>
    <row r="505" spans="1:8" ht="63">
      <c r="A505" s="42" t="s">
        <v>126</v>
      </c>
      <c r="B505" s="80" t="s">
        <v>346</v>
      </c>
      <c r="C505" s="81" t="s">
        <v>281</v>
      </c>
      <c r="D505" s="97" t="s">
        <v>442</v>
      </c>
      <c r="E505" s="83" t="s">
        <v>127</v>
      </c>
      <c r="F505" s="288">
        <v>3300</v>
      </c>
      <c r="G505" s="288">
        <v>0</v>
      </c>
      <c r="H505" s="288">
        <v>0</v>
      </c>
    </row>
    <row r="506" spans="1:8" ht="63">
      <c r="A506" s="42" t="s">
        <v>128</v>
      </c>
      <c r="B506" s="80" t="s">
        <v>346</v>
      </c>
      <c r="C506" s="81" t="s">
        <v>281</v>
      </c>
      <c r="D506" s="97" t="s">
        <v>442</v>
      </c>
      <c r="E506" s="83" t="s">
        <v>129</v>
      </c>
      <c r="F506" s="288">
        <v>3300</v>
      </c>
      <c r="G506" s="288">
        <v>0</v>
      </c>
      <c r="H506" s="288">
        <v>0</v>
      </c>
    </row>
    <row r="507" spans="1:8" ht="63">
      <c r="A507" s="42" t="s">
        <v>50</v>
      </c>
      <c r="B507" s="80" t="s">
        <v>346</v>
      </c>
      <c r="C507" s="81" t="s">
        <v>281</v>
      </c>
      <c r="D507" s="96" t="s">
        <v>347</v>
      </c>
      <c r="E507" s="83"/>
      <c r="F507" s="288">
        <v>11493100</v>
      </c>
      <c r="G507" s="288">
        <v>11474600</v>
      </c>
      <c r="H507" s="288">
        <v>11474600</v>
      </c>
    </row>
    <row r="508" spans="1:8" ht="63">
      <c r="A508" s="42" t="s">
        <v>383</v>
      </c>
      <c r="B508" s="80" t="s">
        <v>346</v>
      </c>
      <c r="C508" s="81" t="s">
        <v>281</v>
      </c>
      <c r="D508" s="96" t="s">
        <v>384</v>
      </c>
      <c r="E508" s="83"/>
      <c r="F508" s="288">
        <v>112500</v>
      </c>
      <c r="G508" s="288">
        <v>112500</v>
      </c>
      <c r="H508" s="288">
        <v>112500</v>
      </c>
    </row>
    <row r="509" spans="1:8" ht="63">
      <c r="A509" s="42" t="s">
        <v>443</v>
      </c>
      <c r="B509" s="80" t="s">
        <v>346</v>
      </c>
      <c r="C509" s="81" t="s">
        <v>281</v>
      </c>
      <c r="D509" s="96" t="s">
        <v>444</v>
      </c>
      <c r="E509" s="83"/>
      <c r="F509" s="288">
        <v>10000</v>
      </c>
      <c r="G509" s="288">
        <v>10000</v>
      </c>
      <c r="H509" s="288">
        <v>10000</v>
      </c>
    </row>
    <row r="510" spans="1:8" ht="94.5">
      <c r="A510" s="42" t="s">
        <v>445</v>
      </c>
      <c r="B510" s="80" t="s">
        <v>346</v>
      </c>
      <c r="C510" s="81" t="s">
        <v>281</v>
      </c>
      <c r="D510" s="96" t="s">
        <v>446</v>
      </c>
      <c r="E510" s="83"/>
      <c r="F510" s="288">
        <v>10000</v>
      </c>
      <c r="G510" s="288">
        <v>10000</v>
      </c>
      <c r="H510" s="288">
        <v>10000</v>
      </c>
    </row>
    <row r="511" spans="1:8" ht="63">
      <c r="A511" s="42" t="s">
        <v>126</v>
      </c>
      <c r="B511" s="80" t="s">
        <v>346</v>
      </c>
      <c r="C511" s="81" t="s">
        <v>281</v>
      </c>
      <c r="D511" s="96" t="s">
        <v>446</v>
      </c>
      <c r="E511" s="83" t="s">
        <v>127</v>
      </c>
      <c r="F511" s="288">
        <v>10000</v>
      </c>
      <c r="G511" s="288">
        <v>10000</v>
      </c>
      <c r="H511" s="288">
        <v>10000</v>
      </c>
    </row>
    <row r="512" spans="1:8" ht="63">
      <c r="A512" s="42" t="s">
        <v>128</v>
      </c>
      <c r="B512" s="80" t="s">
        <v>346</v>
      </c>
      <c r="C512" s="81" t="s">
        <v>281</v>
      </c>
      <c r="D512" s="96" t="s">
        <v>446</v>
      </c>
      <c r="E512" s="83" t="s">
        <v>129</v>
      </c>
      <c r="F512" s="288">
        <v>10000</v>
      </c>
      <c r="G512" s="288">
        <v>10000</v>
      </c>
      <c r="H512" s="288">
        <v>10000</v>
      </c>
    </row>
    <row r="513" spans="1:8" ht="94.5">
      <c r="A513" s="42" t="s">
        <v>385</v>
      </c>
      <c r="B513" s="80" t="s">
        <v>346</v>
      </c>
      <c r="C513" s="81" t="s">
        <v>281</v>
      </c>
      <c r="D513" s="96" t="s">
        <v>386</v>
      </c>
      <c r="E513" s="83"/>
      <c r="F513" s="288">
        <v>102500</v>
      </c>
      <c r="G513" s="288">
        <v>102500</v>
      </c>
      <c r="H513" s="288">
        <v>102500</v>
      </c>
    </row>
    <row r="514" spans="1:8" ht="94.5">
      <c r="A514" s="42" t="s">
        <v>445</v>
      </c>
      <c r="B514" s="80" t="s">
        <v>346</v>
      </c>
      <c r="C514" s="81" t="s">
        <v>281</v>
      </c>
      <c r="D514" s="96" t="s">
        <v>447</v>
      </c>
      <c r="E514" s="83"/>
      <c r="F514" s="288">
        <v>102500</v>
      </c>
      <c r="G514" s="288">
        <v>102500</v>
      </c>
      <c r="H514" s="288">
        <v>102500</v>
      </c>
    </row>
    <row r="515" spans="1:8" ht="63">
      <c r="A515" s="42" t="s">
        <v>126</v>
      </c>
      <c r="B515" s="80" t="s">
        <v>346</v>
      </c>
      <c r="C515" s="81" t="s">
        <v>281</v>
      </c>
      <c r="D515" s="96" t="s">
        <v>447</v>
      </c>
      <c r="E515" s="83" t="s">
        <v>127</v>
      </c>
      <c r="F515" s="288">
        <v>102500</v>
      </c>
      <c r="G515" s="288">
        <v>102500</v>
      </c>
      <c r="H515" s="288">
        <v>102500</v>
      </c>
    </row>
    <row r="516" spans="1:8" ht="63">
      <c r="A516" s="42" t="s">
        <v>128</v>
      </c>
      <c r="B516" s="80" t="s">
        <v>346</v>
      </c>
      <c r="C516" s="81" t="s">
        <v>281</v>
      </c>
      <c r="D516" s="96" t="s">
        <v>447</v>
      </c>
      <c r="E516" s="83" t="s">
        <v>129</v>
      </c>
      <c r="F516" s="288">
        <v>102500</v>
      </c>
      <c r="G516" s="288">
        <v>102500</v>
      </c>
      <c r="H516" s="288">
        <v>102500</v>
      </c>
    </row>
    <row r="517" spans="1:8" ht="63">
      <c r="A517" s="42" t="s">
        <v>414</v>
      </c>
      <c r="B517" s="80" t="s">
        <v>346</v>
      </c>
      <c r="C517" s="81" t="s">
        <v>281</v>
      </c>
      <c r="D517" s="96" t="s">
        <v>415</v>
      </c>
      <c r="E517" s="83"/>
      <c r="F517" s="288">
        <v>75600</v>
      </c>
      <c r="G517" s="288">
        <v>75600</v>
      </c>
      <c r="H517" s="288">
        <v>75600</v>
      </c>
    </row>
    <row r="518" spans="1:8" ht="126">
      <c r="A518" s="42" t="s">
        <v>416</v>
      </c>
      <c r="B518" s="80" t="s">
        <v>346</v>
      </c>
      <c r="C518" s="81" t="s">
        <v>281</v>
      </c>
      <c r="D518" s="96" t="s">
        <v>417</v>
      </c>
      <c r="E518" s="83"/>
      <c r="F518" s="288">
        <v>75600</v>
      </c>
      <c r="G518" s="288">
        <v>75600</v>
      </c>
      <c r="H518" s="288">
        <v>75600</v>
      </c>
    </row>
    <row r="519" spans="1:8" ht="94.5">
      <c r="A519" s="42" t="s">
        <v>418</v>
      </c>
      <c r="B519" s="80" t="s">
        <v>346</v>
      </c>
      <c r="C519" s="81" t="s">
        <v>281</v>
      </c>
      <c r="D519" s="96" t="s">
        <v>419</v>
      </c>
      <c r="E519" s="83"/>
      <c r="F519" s="288">
        <v>75600</v>
      </c>
      <c r="G519" s="288">
        <v>75600</v>
      </c>
      <c r="H519" s="288">
        <v>75600</v>
      </c>
    </row>
    <row r="520" spans="1:8" ht="63">
      <c r="A520" s="42" t="s">
        <v>126</v>
      </c>
      <c r="B520" s="80" t="s">
        <v>346</v>
      </c>
      <c r="C520" s="81" t="s">
        <v>281</v>
      </c>
      <c r="D520" s="96" t="s">
        <v>419</v>
      </c>
      <c r="E520" s="83" t="s">
        <v>127</v>
      </c>
      <c r="F520" s="288">
        <v>75600</v>
      </c>
      <c r="G520" s="288">
        <v>75600</v>
      </c>
      <c r="H520" s="288">
        <v>75600</v>
      </c>
    </row>
    <row r="521" spans="1:8" ht="63">
      <c r="A521" s="42" t="s">
        <v>128</v>
      </c>
      <c r="B521" s="80" t="s">
        <v>346</v>
      </c>
      <c r="C521" s="81" t="s">
        <v>281</v>
      </c>
      <c r="D521" s="96" t="s">
        <v>419</v>
      </c>
      <c r="E521" s="83" t="s">
        <v>129</v>
      </c>
      <c r="F521" s="288">
        <v>75600</v>
      </c>
      <c r="G521" s="288">
        <v>75600</v>
      </c>
      <c r="H521" s="288">
        <v>75600</v>
      </c>
    </row>
    <row r="522" spans="1:8" ht="94.5">
      <c r="A522" s="42" t="s">
        <v>60</v>
      </c>
      <c r="B522" s="80" t="s">
        <v>346</v>
      </c>
      <c r="C522" s="81" t="s">
        <v>281</v>
      </c>
      <c r="D522" s="96" t="s">
        <v>357</v>
      </c>
      <c r="E522" s="83"/>
      <c r="F522" s="288">
        <v>11305000</v>
      </c>
      <c r="G522" s="288">
        <v>11286500</v>
      </c>
      <c r="H522" s="288">
        <v>11286500</v>
      </c>
    </row>
    <row r="523" spans="1:8" ht="63">
      <c r="A523" s="42" t="s">
        <v>448</v>
      </c>
      <c r="B523" s="80" t="s">
        <v>346</v>
      </c>
      <c r="C523" s="81" t="s">
        <v>281</v>
      </c>
      <c r="D523" s="96" t="s">
        <v>449</v>
      </c>
      <c r="E523" s="83"/>
      <c r="F523" s="288">
        <v>11305000</v>
      </c>
      <c r="G523" s="288">
        <v>11286500</v>
      </c>
      <c r="H523" s="288">
        <v>11286500</v>
      </c>
    </row>
    <row r="524" spans="1:8" ht="141.75">
      <c r="A524" s="42" t="s">
        <v>450</v>
      </c>
      <c r="B524" s="80" t="s">
        <v>346</v>
      </c>
      <c r="C524" s="81" t="s">
        <v>281</v>
      </c>
      <c r="D524" s="96" t="s">
        <v>451</v>
      </c>
      <c r="E524" s="83"/>
      <c r="F524" s="288">
        <v>4211300</v>
      </c>
      <c r="G524" s="288">
        <v>4211300</v>
      </c>
      <c r="H524" s="288">
        <v>4211300</v>
      </c>
    </row>
    <row r="525" spans="1:8" ht="141.75">
      <c r="A525" s="42" t="s">
        <v>117</v>
      </c>
      <c r="B525" s="80" t="s">
        <v>346</v>
      </c>
      <c r="C525" s="81" t="s">
        <v>281</v>
      </c>
      <c r="D525" s="96" t="s">
        <v>451</v>
      </c>
      <c r="E525" s="83" t="s">
        <v>118</v>
      </c>
      <c r="F525" s="288">
        <v>4164750</v>
      </c>
      <c r="G525" s="288">
        <v>4160300</v>
      </c>
      <c r="H525" s="288">
        <v>4160300</v>
      </c>
    </row>
    <row r="526" spans="1:8" ht="47.25">
      <c r="A526" s="42" t="s">
        <v>119</v>
      </c>
      <c r="B526" s="80" t="s">
        <v>346</v>
      </c>
      <c r="C526" s="81" t="s">
        <v>281</v>
      </c>
      <c r="D526" s="96" t="s">
        <v>451</v>
      </c>
      <c r="E526" s="83" t="s">
        <v>120</v>
      </c>
      <c r="F526" s="288">
        <v>4164750</v>
      </c>
      <c r="G526" s="288">
        <v>4160300</v>
      </c>
      <c r="H526" s="288">
        <v>4160300</v>
      </c>
    </row>
    <row r="527" spans="1:8" ht="63">
      <c r="A527" s="42" t="s">
        <v>126</v>
      </c>
      <c r="B527" s="80" t="s">
        <v>346</v>
      </c>
      <c r="C527" s="81" t="s">
        <v>281</v>
      </c>
      <c r="D527" s="96" t="s">
        <v>451</v>
      </c>
      <c r="E527" s="83" t="s">
        <v>127</v>
      </c>
      <c r="F527" s="288">
        <v>44350</v>
      </c>
      <c r="G527" s="288">
        <v>49600</v>
      </c>
      <c r="H527" s="288">
        <v>49600</v>
      </c>
    </row>
    <row r="528" spans="1:8" ht="63">
      <c r="A528" s="42" t="s">
        <v>128</v>
      </c>
      <c r="B528" s="80" t="s">
        <v>346</v>
      </c>
      <c r="C528" s="81" t="s">
        <v>281</v>
      </c>
      <c r="D528" s="96" t="s">
        <v>451</v>
      </c>
      <c r="E528" s="83" t="s">
        <v>129</v>
      </c>
      <c r="F528" s="288">
        <v>44350</v>
      </c>
      <c r="G528" s="288">
        <v>49600</v>
      </c>
      <c r="H528" s="288">
        <v>49600</v>
      </c>
    </row>
    <row r="529" spans="1:8" ht="31.5">
      <c r="A529" s="42" t="s">
        <v>130</v>
      </c>
      <c r="B529" s="80" t="s">
        <v>346</v>
      </c>
      <c r="C529" s="81" t="s">
        <v>281</v>
      </c>
      <c r="D529" s="96" t="s">
        <v>451</v>
      </c>
      <c r="E529" s="83" t="s">
        <v>131</v>
      </c>
      <c r="F529" s="288">
        <v>2200</v>
      </c>
      <c r="G529" s="288">
        <v>1400</v>
      </c>
      <c r="H529" s="288">
        <v>1400</v>
      </c>
    </row>
    <row r="530" spans="1:8" ht="31.5">
      <c r="A530" s="42" t="s">
        <v>134</v>
      </c>
      <c r="B530" s="80" t="s">
        <v>346</v>
      </c>
      <c r="C530" s="81" t="s">
        <v>281</v>
      </c>
      <c r="D530" s="96" t="s">
        <v>451</v>
      </c>
      <c r="E530" s="83" t="s">
        <v>135</v>
      </c>
      <c r="F530" s="288">
        <v>2200</v>
      </c>
      <c r="G530" s="288">
        <v>1400</v>
      </c>
      <c r="H530" s="288">
        <v>1400</v>
      </c>
    </row>
    <row r="531" spans="1:8" ht="78.75">
      <c r="A531" s="42" t="s">
        <v>452</v>
      </c>
      <c r="B531" s="80" t="s">
        <v>346</v>
      </c>
      <c r="C531" s="81" t="s">
        <v>281</v>
      </c>
      <c r="D531" s="96" t="s">
        <v>453</v>
      </c>
      <c r="E531" s="83"/>
      <c r="F531" s="288">
        <v>5460400</v>
      </c>
      <c r="G531" s="288">
        <v>5460400</v>
      </c>
      <c r="H531" s="288">
        <v>5460400</v>
      </c>
    </row>
    <row r="532" spans="1:8" ht="141.75">
      <c r="A532" s="42" t="s">
        <v>117</v>
      </c>
      <c r="B532" s="80" t="s">
        <v>346</v>
      </c>
      <c r="C532" s="81" t="s">
        <v>281</v>
      </c>
      <c r="D532" s="96" t="s">
        <v>453</v>
      </c>
      <c r="E532" s="83" t="s">
        <v>118</v>
      </c>
      <c r="F532" s="288">
        <v>5027500</v>
      </c>
      <c r="G532" s="288">
        <v>5027500</v>
      </c>
      <c r="H532" s="288">
        <v>5027500</v>
      </c>
    </row>
    <row r="533" spans="1:8" ht="31.5">
      <c r="A533" s="42" t="s">
        <v>235</v>
      </c>
      <c r="B533" s="80" t="s">
        <v>346</v>
      </c>
      <c r="C533" s="81" t="s">
        <v>281</v>
      </c>
      <c r="D533" s="96" t="s">
        <v>453</v>
      </c>
      <c r="E533" s="83" t="s">
        <v>236</v>
      </c>
      <c r="F533" s="288">
        <v>5027500</v>
      </c>
      <c r="G533" s="288">
        <v>5027500</v>
      </c>
      <c r="H533" s="288">
        <v>5027500</v>
      </c>
    </row>
    <row r="534" spans="1:8" ht="63">
      <c r="A534" s="42" t="s">
        <v>126</v>
      </c>
      <c r="B534" s="80" t="s">
        <v>346</v>
      </c>
      <c r="C534" s="81" t="s">
        <v>281</v>
      </c>
      <c r="D534" s="96" t="s">
        <v>453</v>
      </c>
      <c r="E534" s="83" t="s">
        <v>127</v>
      </c>
      <c r="F534" s="288">
        <v>428000</v>
      </c>
      <c r="G534" s="288">
        <v>428000</v>
      </c>
      <c r="H534" s="288">
        <v>428000</v>
      </c>
    </row>
    <row r="535" spans="1:8" ht="63">
      <c r="A535" s="42" t="s">
        <v>128</v>
      </c>
      <c r="B535" s="80" t="s">
        <v>346</v>
      </c>
      <c r="C535" s="81" t="s">
        <v>281</v>
      </c>
      <c r="D535" s="96" t="s">
        <v>453</v>
      </c>
      <c r="E535" s="83" t="s">
        <v>129</v>
      </c>
      <c r="F535" s="288">
        <v>428000</v>
      </c>
      <c r="G535" s="288">
        <v>428000</v>
      </c>
      <c r="H535" s="288">
        <v>428000</v>
      </c>
    </row>
    <row r="536" spans="1:8" ht="31.5">
      <c r="A536" s="42" t="s">
        <v>130</v>
      </c>
      <c r="B536" s="80" t="s">
        <v>346</v>
      </c>
      <c r="C536" s="81" t="s">
        <v>281</v>
      </c>
      <c r="D536" s="96" t="s">
        <v>453</v>
      </c>
      <c r="E536" s="83" t="s">
        <v>131</v>
      </c>
      <c r="F536" s="288">
        <v>4900</v>
      </c>
      <c r="G536" s="288">
        <v>4900</v>
      </c>
      <c r="H536" s="288">
        <v>4900</v>
      </c>
    </row>
    <row r="537" spans="1:8" ht="31.5">
      <c r="A537" s="42" t="s">
        <v>134</v>
      </c>
      <c r="B537" s="80" t="s">
        <v>346</v>
      </c>
      <c r="C537" s="81" t="s">
        <v>281</v>
      </c>
      <c r="D537" s="96" t="s">
        <v>453</v>
      </c>
      <c r="E537" s="83" t="s">
        <v>135</v>
      </c>
      <c r="F537" s="288">
        <v>4900</v>
      </c>
      <c r="G537" s="288">
        <v>4900</v>
      </c>
      <c r="H537" s="288">
        <v>4900</v>
      </c>
    </row>
    <row r="538" spans="1:8" ht="94.5">
      <c r="A538" s="42" t="s">
        <v>56</v>
      </c>
      <c r="B538" s="80" t="s">
        <v>346</v>
      </c>
      <c r="C538" s="81" t="s">
        <v>281</v>
      </c>
      <c r="D538" s="96" t="s">
        <v>454</v>
      </c>
      <c r="E538" s="83"/>
      <c r="F538" s="288">
        <v>344500</v>
      </c>
      <c r="G538" s="288">
        <v>344500</v>
      </c>
      <c r="H538" s="288">
        <v>344500</v>
      </c>
    </row>
    <row r="539" spans="1:8" ht="141.75">
      <c r="A539" s="42" t="s">
        <v>117</v>
      </c>
      <c r="B539" s="80" t="s">
        <v>346</v>
      </c>
      <c r="C539" s="81" t="s">
        <v>281</v>
      </c>
      <c r="D539" s="96" t="s">
        <v>454</v>
      </c>
      <c r="E539" s="83" t="s">
        <v>118</v>
      </c>
      <c r="F539" s="288">
        <v>335700</v>
      </c>
      <c r="G539" s="288">
        <v>335700</v>
      </c>
      <c r="H539" s="288">
        <v>335700</v>
      </c>
    </row>
    <row r="540" spans="1:8" ht="31.5">
      <c r="A540" s="42" t="s">
        <v>235</v>
      </c>
      <c r="B540" s="80" t="s">
        <v>346</v>
      </c>
      <c r="C540" s="81" t="s">
        <v>281</v>
      </c>
      <c r="D540" s="96" t="s">
        <v>454</v>
      </c>
      <c r="E540" s="83" t="s">
        <v>236</v>
      </c>
      <c r="F540" s="288">
        <v>335700</v>
      </c>
      <c r="G540" s="288">
        <v>335700</v>
      </c>
      <c r="H540" s="288">
        <v>335700</v>
      </c>
    </row>
    <row r="541" spans="1:8" ht="63">
      <c r="A541" s="42" t="s">
        <v>126</v>
      </c>
      <c r="B541" s="80" t="s">
        <v>346</v>
      </c>
      <c r="C541" s="81" t="s">
        <v>281</v>
      </c>
      <c r="D541" s="96" t="s">
        <v>454</v>
      </c>
      <c r="E541" s="83" t="s">
        <v>127</v>
      </c>
      <c r="F541" s="288">
        <v>8800</v>
      </c>
      <c r="G541" s="288">
        <v>8800</v>
      </c>
      <c r="H541" s="288">
        <v>8800</v>
      </c>
    </row>
    <row r="542" spans="1:8" ht="63">
      <c r="A542" s="42" t="s">
        <v>128</v>
      </c>
      <c r="B542" s="80" t="s">
        <v>346</v>
      </c>
      <c r="C542" s="81" t="s">
        <v>281</v>
      </c>
      <c r="D542" s="96" t="s">
        <v>454</v>
      </c>
      <c r="E542" s="83" t="s">
        <v>129</v>
      </c>
      <c r="F542" s="288">
        <v>8800</v>
      </c>
      <c r="G542" s="288">
        <v>8800</v>
      </c>
      <c r="H542" s="288">
        <v>8800</v>
      </c>
    </row>
    <row r="543" spans="1:8" ht="78.75">
      <c r="A543" s="42" t="s">
        <v>136</v>
      </c>
      <c r="B543" s="80" t="s">
        <v>346</v>
      </c>
      <c r="C543" s="81" t="s">
        <v>281</v>
      </c>
      <c r="D543" s="96" t="s">
        <v>455</v>
      </c>
      <c r="E543" s="83"/>
      <c r="F543" s="288">
        <v>863900</v>
      </c>
      <c r="G543" s="288">
        <v>863900</v>
      </c>
      <c r="H543" s="288">
        <v>863900</v>
      </c>
    </row>
    <row r="544" spans="1:8" ht="141.75">
      <c r="A544" s="42" t="s">
        <v>117</v>
      </c>
      <c r="B544" s="80" t="s">
        <v>346</v>
      </c>
      <c r="C544" s="81" t="s">
        <v>281</v>
      </c>
      <c r="D544" s="96" t="s">
        <v>455</v>
      </c>
      <c r="E544" s="83" t="s">
        <v>118</v>
      </c>
      <c r="F544" s="288">
        <v>848900</v>
      </c>
      <c r="G544" s="288">
        <v>848900</v>
      </c>
      <c r="H544" s="288">
        <v>848900</v>
      </c>
    </row>
    <row r="545" spans="1:8" ht="47.25">
      <c r="A545" s="42" t="s">
        <v>119</v>
      </c>
      <c r="B545" s="80" t="s">
        <v>346</v>
      </c>
      <c r="C545" s="81" t="s">
        <v>281</v>
      </c>
      <c r="D545" s="96" t="s">
        <v>455</v>
      </c>
      <c r="E545" s="83" t="s">
        <v>120</v>
      </c>
      <c r="F545" s="288">
        <v>848900</v>
      </c>
      <c r="G545" s="288">
        <v>848900</v>
      </c>
      <c r="H545" s="288">
        <v>848900</v>
      </c>
    </row>
    <row r="546" spans="1:8" ht="63">
      <c r="A546" s="42" t="s">
        <v>126</v>
      </c>
      <c r="B546" s="80" t="s">
        <v>346</v>
      </c>
      <c r="C546" s="81" t="s">
        <v>281</v>
      </c>
      <c r="D546" s="96" t="s">
        <v>455</v>
      </c>
      <c r="E546" s="83" t="s">
        <v>127</v>
      </c>
      <c r="F546" s="288">
        <v>15000</v>
      </c>
      <c r="G546" s="288">
        <v>15000</v>
      </c>
      <c r="H546" s="288">
        <v>15000</v>
      </c>
    </row>
    <row r="547" spans="1:8" ht="63">
      <c r="A547" s="42" t="s">
        <v>128</v>
      </c>
      <c r="B547" s="80" t="s">
        <v>346</v>
      </c>
      <c r="C547" s="81" t="s">
        <v>281</v>
      </c>
      <c r="D547" s="96" t="s">
        <v>455</v>
      </c>
      <c r="E547" s="83" t="s">
        <v>129</v>
      </c>
      <c r="F547" s="288">
        <v>15000</v>
      </c>
      <c r="G547" s="288">
        <v>15000</v>
      </c>
      <c r="H547" s="288">
        <v>15000</v>
      </c>
    </row>
    <row r="548" spans="1:8" ht="94.5">
      <c r="A548" s="61" t="s">
        <v>393</v>
      </c>
      <c r="B548" s="80" t="s">
        <v>346</v>
      </c>
      <c r="C548" s="81" t="s">
        <v>281</v>
      </c>
      <c r="D548" s="96" t="s">
        <v>451</v>
      </c>
      <c r="E548" s="83"/>
      <c r="F548" s="288">
        <v>18500</v>
      </c>
      <c r="G548" s="288">
        <v>0</v>
      </c>
      <c r="H548" s="288">
        <v>0</v>
      </c>
    </row>
    <row r="549" spans="1:8" ht="141.75">
      <c r="A549" s="42" t="s">
        <v>117</v>
      </c>
      <c r="B549" s="80" t="s">
        <v>346</v>
      </c>
      <c r="C549" s="81" t="s">
        <v>281</v>
      </c>
      <c r="D549" s="96" t="s">
        <v>451</v>
      </c>
      <c r="E549" s="83" t="s">
        <v>118</v>
      </c>
      <c r="F549" s="288">
        <v>18500</v>
      </c>
      <c r="G549" s="288">
        <v>0</v>
      </c>
      <c r="H549" s="288">
        <v>0</v>
      </c>
    </row>
    <row r="550" spans="1:8" ht="47.25">
      <c r="A550" s="42" t="s">
        <v>119</v>
      </c>
      <c r="B550" s="80" t="s">
        <v>346</v>
      </c>
      <c r="C550" s="81" t="s">
        <v>281</v>
      </c>
      <c r="D550" s="96" t="s">
        <v>451</v>
      </c>
      <c r="E550" s="83" t="s">
        <v>236</v>
      </c>
      <c r="F550" s="288">
        <v>18500</v>
      </c>
      <c r="G550" s="288">
        <v>0</v>
      </c>
      <c r="H550" s="288">
        <v>0</v>
      </c>
    </row>
    <row r="551" spans="1:8" ht="94.5">
      <c r="A551" s="42" t="s">
        <v>53</v>
      </c>
      <c r="B551" s="80" t="s">
        <v>346</v>
      </c>
      <c r="C551" s="81" t="s">
        <v>281</v>
      </c>
      <c r="D551" s="96" t="s">
        <v>456</v>
      </c>
      <c r="E551" s="83" t="s">
        <v>138</v>
      </c>
      <c r="F551" s="288">
        <v>325100</v>
      </c>
      <c r="G551" s="288">
        <v>325100</v>
      </c>
      <c r="H551" s="288">
        <v>325100</v>
      </c>
    </row>
    <row r="552" spans="1:8" ht="63">
      <c r="A552" s="42" t="s">
        <v>126</v>
      </c>
      <c r="B552" s="80" t="s">
        <v>346</v>
      </c>
      <c r="C552" s="81" t="s">
        <v>281</v>
      </c>
      <c r="D552" s="96" t="s">
        <v>456</v>
      </c>
      <c r="E552" s="83" t="s">
        <v>127</v>
      </c>
      <c r="F552" s="288">
        <v>325100</v>
      </c>
      <c r="G552" s="288">
        <v>325100</v>
      </c>
      <c r="H552" s="288">
        <v>325100</v>
      </c>
    </row>
    <row r="553" spans="1:8" ht="63">
      <c r="A553" s="42" t="s">
        <v>128</v>
      </c>
      <c r="B553" s="80" t="s">
        <v>346</v>
      </c>
      <c r="C553" s="81" t="s">
        <v>281</v>
      </c>
      <c r="D553" s="96" t="s">
        <v>456</v>
      </c>
      <c r="E553" s="83" t="s">
        <v>129</v>
      </c>
      <c r="F553" s="288">
        <v>325100</v>
      </c>
      <c r="G553" s="288">
        <v>325100</v>
      </c>
      <c r="H553" s="288">
        <v>325100</v>
      </c>
    </row>
    <row r="554" spans="1:8" ht="63">
      <c r="A554" s="42" t="s">
        <v>54</v>
      </c>
      <c r="B554" s="80" t="s">
        <v>346</v>
      </c>
      <c r="C554" s="81" t="s">
        <v>281</v>
      </c>
      <c r="D554" s="96" t="s">
        <v>457</v>
      </c>
      <c r="E554" s="83" t="s">
        <v>138</v>
      </c>
      <c r="F554" s="288">
        <v>81300</v>
      </c>
      <c r="G554" s="288">
        <v>81300</v>
      </c>
      <c r="H554" s="288">
        <v>81300</v>
      </c>
    </row>
    <row r="555" spans="1:8" ht="63">
      <c r="A555" s="42" t="s">
        <v>126</v>
      </c>
      <c r="B555" s="80" t="s">
        <v>346</v>
      </c>
      <c r="C555" s="81" t="s">
        <v>281</v>
      </c>
      <c r="D555" s="96" t="s">
        <v>457</v>
      </c>
      <c r="E555" s="83" t="s">
        <v>127</v>
      </c>
      <c r="F555" s="288">
        <v>81300</v>
      </c>
      <c r="G555" s="288">
        <v>81300</v>
      </c>
      <c r="H555" s="288">
        <v>81300</v>
      </c>
    </row>
    <row r="556" spans="1:8" ht="63">
      <c r="A556" s="42" t="s">
        <v>128</v>
      </c>
      <c r="B556" s="80" t="s">
        <v>346</v>
      </c>
      <c r="C556" s="81" t="s">
        <v>281</v>
      </c>
      <c r="D556" s="96" t="s">
        <v>457</v>
      </c>
      <c r="E556" s="83" t="s">
        <v>129</v>
      </c>
      <c r="F556" s="288">
        <v>81300</v>
      </c>
      <c r="G556" s="288">
        <v>81300</v>
      </c>
      <c r="H556" s="288">
        <v>81300</v>
      </c>
    </row>
    <row r="557" spans="1:8">
      <c r="A557" s="101" t="s">
        <v>64</v>
      </c>
      <c r="B557" s="77" t="s">
        <v>458</v>
      </c>
      <c r="C557" s="78"/>
      <c r="D557" s="84"/>
      <c r="E557" s="83"/>
      <c r="F557" s="288">
        <v>62008100</v>
      </c>
      <c r="G557" s="288">
        <v>51846700</v>
      </c>
      <c r="H557" s="288">
        <v>51846700</v>
      </c>
    </row>
    <row r="558" spans="1:8">
      <c r="A558" s="40" t="s">
        <v>66</v>
      </c>
      <c r="B558" s="77" t="s">
        <v>458</v>
      </c>
      <c r="C558" s="78" t="s">
        <v>108</v>
      </c>
      <c r="D558" s="84"/>
      <c r="E558" s="83"/>
      <c r="F558" s="288">
        <v>54703200</v>
      </c>
      <c r="G558" s="288">
        <v>44541800</v>
      </c>
      <c r="H558" s="288">
        <v>44541800</v>
      </c>
    </row>
    <row r="559" spans="1:8" ht="63">
      <c r="A559" s="42" t="s">
        <v>67</v>
      </c>
      <c r="B559" s="80" t="s">
        <v>458</v>
      </c>
      <c r="C559" s="81" t="s">
        <v>108</v>
      </c>
      <c r="D559" s="96" t="s">
        <v>396</v>
      </c>
      <c r="E559" s="83"/>
      <c r="F559" s="288">
        <v>54703200</v>
      </c>
      <c r="G559" s="288">
        <v>44541800</v>
      </c>
      <c r="H559" s="288">
        <v>44541800</v>
      </c>
    </row>
    <row r="560" spans="1:8" ht="63">
      <c r="A560" s="42" t="s">
        <v>68</v>
      </c>
      <c r="B560" s="80" t="s">
        <v>458</v>
      </c>
      <c r="C560" s="81" t="s">
        <v>108</v>
      </c>
      <c r="D560" s="96" t="s">
        <v>459</v>
      </c>
      <c r="E560" s="83"/>
      <c r="F560" s="288">
        <v>54618200</v>
      </c>
      <c r="G560" s="288">
        <v>44456800</v>
      </c>
      <c r="H560" s="288">
        <v>44456800</v>
      </c>
    </row>
    <row r="561" spans="1:8">
      <c r="A561" s="42" t="s">
        <v>460</v>
      </c>
      <c r="B561" s="80" t="s">
        <v>458</v>
      </c>
      <c r="C561" s="81" t="s">
        <v>108</v>
      </c>
      <c r="D561" s="96" t="s">
        <v>461</v>
      </c>
      <c r="E561" s="83"/>
      <c r="F561" s="288">
        <v>79500</v>
      </c>
      <c r="G561" s="288">
        <v>79500</v>
      </c>
      <c r="H561" s="288">
        <v>79500</v>
      </c>
    </row>
    <row r="562" spans="1:8" ht="94.5">
      <c r="A562" s="42" t="s">
        <v>462</v>
      </c>
      <c r="B562" s="80" t="s">
        <v>458</v>
      </c>
      <c r="C562" s="81" t="s">
        <v>108</v>
      </c>
      <c r="D562" s="96" t="s">
        <v>463</v>
      </c>
      <c r="E562" s="83"/>
      <c r="F562" s="288">
        <v>79500</v>
      </c>
      <c r="G562" s="288">
        <v>79500</v>
      </c>
      <c r="H562" s="288">
        <v>79500</v>
      </c>
    </row>
    <row r="563" spans="1:8" ht="78.75">
      <c r="A563" s="42" t="s">
        <v>353</v>
      </c>
      <c r="B563" s="80" t="s">
        <v>458</v>
      </c>
      <c r="C563" s="81" t="s">
        <v>108</v>
      </c>
      <c r="D563" s="96" t="s">
        <v>463</v>
      </c>
      <c r="E563" s="83" t="s">
        <v>354</v>
      </c>
      <c r="F563" s="288">
        <v>79500</v>
      </c>
      <c r="G563" s="288">
        <v>79500</v>
      </c>
      <c r="H563" s="288">
        <v>79500</v>
      </c>
    </row>
    <row r="564" spans="1:8" ht="31.5">
      <c r="A564" s="42" t="s">
        <v>395</v>
      </c>
      <c r="B564" s="80" t="s">
        <v>458</v>
      </c>
      <c r="C564" s="81" t="s">
        <v>108</v>
      </c>
      <c r="D564" s="96" t="s">
        <v>463</v>
      </c>
      <c r="E564" s="83" t="s">
        <v>402</v>
      </c>
      <c r="F564" s="288">
        <v>79500</v>
      </c>
      <c r="G564" s="288">
        <v>79500</v>
      </c>
      <c r="H564" s="288">
        <v>79500</v>
      </c>
    </row>
    <row r="565" spans="1:8" ht="31.5">
      <c r="A565" s="42" t="s">
        <v>464</v>
      </c>
      <c r="B565" s="80" t="s">
        <v>458</v>
      </c>
      <c r="C565" s="81" t="s">
        <v>108</v>
      </c>
      <c r="D565" s="96" t="s">
        <v>465</v>
      </c>
      <c r="E565" s="83" t="s">
        <v>138</v>
      </c>
      <c r="F565" s="288">
        <v>60000</v>
      </c>
      <c r="G565" s="288">
        <v>60000</v>
      </c>
      <c r="H565" s="288">
        <v>60000</v>
      </c>
    </row>
    <row r="566" spans="1:8" ht="94.5">
      <c r="A566" s="42" t="s">
        <v>462</v>
      </c>
      <c r="B566" s="80" t="s">
        <v>458</v>
      </c>
      <c r="C566" s="81" t="s">
        <v>108</v>
      </c>
      <c r="D566" s="96" t="s">
        <v>466</v>
      </c>
      <c r="E566" s="83" t="s">
        <v>138</v>
      </c>
      <c r="F566" s="288">
        <v>60000</v>
      </c>
      <c r="G566" s="288">
        <v>60000</v>
      </c>
      <c r="H566" s="288">
        <v>60000</v>
      </c>
    </row>
    <row r="567" spans="1:8" ht="78.75">
      <c r="A567" s="42" t="s">
        <v>353</v>
      </c>
      <c r="B567" s="80" t="s">
        <v>458</v>
      </c>
      <c r="C567" s="81" t="s">
        <v>108</v>
      </c>
      <c r="D567" s="96" t="s">
        <v>466</v>
      </c>
      <c r="E567" s="83" t="s">
        <v>354</v>
      </c>
      <c r="F567" s="288">
        <v>60000</v>
      </c>
      <c r="G567" s="288">
        <v>60000</v>
      </c>
      <c r="H567" s="288">
        <v>60000</v>
      </c>
    </row>
    <row r="568" spans="1:8" ht="31.5">
      <c r="A568" s="42" t="s">
        <v>395</v>
      </c>
      <c r="B568" s="80" t="s">
        <v>458</v>
      </c>
      <c r="C568" s="81" t="s">
        <v>108</v>
      </c>
      <c r="D568" s="96" t="s">
        <v>466</v>
      </c>
      <c r="E568" s="83" t="s">
        <v>402</v>
      </c>
      <c r="F568" s="288">
        <v>60000</v>
      </c>
      <c r="G568" s="288">
        <v>60000</v>
      </c>
      <c r="H568" s="288">
        <v>60000</v>
      </c>
    </row>
    <row r="569" spans="1:8" ht="47.25">
      <c r="A569" s="42" t="s">
        <v>467</v>
      </c>
      <c r="B569" s="80" t="s">
        <v>458</v>
      </c>
      <c r="C569" s="81" t="s">
        <v>108</v>
      </c>
      <c r="D569" s="96" t="s">
        <v>468</v>
      </c>
      <c r="E569" s="83" t="s">
        <v>138</v>
      </c>
      <c r="F569" s="288">
        <v>245400</v>
      </c>
      <c r="G569" s="288">
        <v>245400</v>
      </c>
      <c r="H569" s="288">
        <v>245400</v>
      </c>
    </row>
    <row r="570" spans="1:8" ht="94.5">
      <c r="A570" s="42" t="s">
        <v>462</v>
      </c>
      <c r="B570" s="80" t="s">
        <v>458</v>
      </c>
      <c r="C570" s="81" t="s">
        <v>108</v>
      </c>
      <c r="D570" s="96" t="s">
        <v>469</v>
      </c>
      <c r="E570" s="83"/>
      <c r="F570" s="288">
        <v>245400</v>
      </c>
      <c r="G570" s="288">
        <v>245400</v>
      </c>
      <c r="H570" s="288">
        <v>245400</v>
      </c>
    </row>
    <row r="571" spans="1:8" ht="78.75">
      <c r="A571" s="42" t="s">
        <v>353</v>
      </c>
      <c r="B571" s="80" t="s">
        <v>458</v>
      </c>
      <c r="C571" s="81" t="s">
        <v>108</v>
      </c>
      <c r="D571" s="96" t="s">
        <v>469</v>
      </c>
      <c r="E571" s="83" t="s">
        <v>354</v>
      </c>
      <c r="F571" s="288">
        <v>245400</v>
      </c>
      <c r="G571" s="288">
        <v>245400</v>
      </c>
      <c r="H571" s="288">
        <v>245400</v>
      </c>
    </row>
    <row r="572" spans="1:8" ht="31.5">
      <c r="A572" s="42" t="s">
        <v>470</v>
      </c>
      <c r="B572" s="80" t="s">
        <v>458</v>
      </c>
      <c r="C572" s="81" t="s">
        <v>108</v>
      </c>
      <c r="D572" s="96" t="s">
        <v>469</v>
      </c>
      <c r="E572" s="83" t="s">
        <v>402</v>
      </c>
      <c r="F572" s="288">
        <v>245400</v>
      </c>
      <c r="G572" s="288">
        <v>245400</v>
      </c>
      <c r="H572" s="288">
        <v>245400</v>
      </c>
    </row>
    <row r="573" spans="1:8" ht="78.75">
      <c r="A573" s="42" t="s">
        <v>471</v>
      </c>
      <c r="B573" s="80" t="s">
        <v>458</v>
      </c>
      <c r="C573" s="81" t="s">
        <v>108</v>
      </c>
      <c r="D573" s="96" t="s">
        <v>472</v>
      </c>
      <c r="E573" s="83"/>
      <c r="F573" s="288">
        <v>54233300</v>
      </c>
      <c r="G573" s="288">
        <v>44071900</v>
      </c>
      <c r="H573" s="288">
        <v>44071900</v>
      </c>
    </row>
    <row r="574" spans="1:8" ht="63">
      <c r="A574" s="42" t="s">
        <v>473</v>
      </c>
      <c r="B574" s="80" t="s">
        <v>458</v>
      </c>
      <c r="C574" s="81" t="s">
        <v>108</v>
      </c>
      <c r="D574" s="96" t="s">
        <v>474</v>
      </c>
      <c r="E574" s="83"/>
      <c r="F574" s="288">
        <v>24814389</v>
      </c>
      <c r="G574" s="288">
        <v>24568200</v>
      </c>
      <c r="H574" s="288">
        <v>24568200</v>
      </c>
    </row>
    <row r="575" spans="1:8" ht="78.75">
      <c r="A575" s="42" t="s">
        <v>353</v>
      </c>
      <c r="B575" s="80" t="s">
        <v>458</v>
      </c>
      <c r="C575" s="81" t="s">
        <v>108</v>
      </c>
      <c r="D575" s="96" t="s">
        <v>474</v>
      </c>
      <c r="E575" s="83" t="s">
        <v>354</v>
      </c>
      <c r="F575" s="288">
        <v>24814389</v>
      </c>
      <c r="G575" s="288">
        <v>24568200</v>
      </c>
      <c r="H575" s="288">
        <v>24568200</v>
      </c>
    </row>
    <row r="576" spans="1:8" ht="31.5">
      <c r="A576" s="42" t="s">
        <v>395</v>
      </c>
      <c r="B576" s="80" t="s">
        <v>458</v>
      </c>
      <c r="C576" s="81" t="s">
        <v>108</v>
      </c>
      <c r="D576" s="96" t="s">
        <v>474</v>
      </c>
      <c r="E576" s="83" t="s">
        <v>402</v>
      </c>
      <c r="F576" s="288">
        <v>24814389</v>
      </c>
      <c r="G576" s="288">
        <v>24568200</v>
      </c>
      <c r="H576" s="288">
        <v>24568200</v>
      </c>
    </row>
    <row r="577" spans="1:8" ht="63">
      <c r="A577" s="42" t="s">
        <v>475</v>
      </c>
      <c r="B577" s="80" t="s">
        <v>458</v>
      </c>
      <c r="C577" s="81" t="s">
        <v>108</v>
      </c>
      <c r="D577" s="96" t="s">
        <v>476</v>
      </c>
      <c r="E577" s="83"/>
      <c r="F577" s="288">
        <v>8103500</v>
      </c>
      <c r="G577" s="288">
        <v>8061000</v>
      </c>
      <c r="H577" s="288">
        <v>8061000</v>
      </c>
    </row>
    <row r="578" spans="1:8" ht="78.75">
      <c r="A578" s="42" t="s">
        <v>353</v>
      </c>
      <c r="B578" s="80" t="s">
        <v>458</v>
      </c>
      <c r="C578" s="81" t="s">
        <v>108</v>
      </c>
      <c r="D578" s="96" t="s">
        <v>476</v>
      </c>
      <c r="E578" s="83" t="s">
        <v>354</v>
      </c>
      <c r="F578" s="288">
        <v>8103500</v>
      </c>
      <c r="G578" s="288">
        <v>8061000</v>
      </c>
      <c r="H578" s="288">
        <v>8061000</v>
      </c>
    </row>
    <row r="579" spans="1:8" ht="31.5">
      <c r="A579" s="42" t="s">
        <v>395</v>
      </c>
      <c r="B579" s="80" t="s">
        <v>458</v>
      </c>
      <c r="C579" s="81" t="s">
        <v>108</v>
      </c>
      <c r="D579" s="96" t="s">
        <v>476</v>
      </c>
      <c r="E579" s="83" t="s">
        <v>402</v>
      </c>
      <c r="F579" s="288">
        <v>8103500</v>
      </c>
      <c r="G579" s="288">
        <v>8061000</v>
      </c>
      <c r="H579" s="288">
        <v>8061000</v>
      </c>
    </row>
    <row r="580" spans="1:8" ht="47.25">
      <c r="A580" s="36" t="s">
        <v>69</v>
      </c>
      <c r="B580" s="80" t="s">
        <v>458</v>
      </c>
      <c r="C580" s="81" t="s">
        <v>108</v>
      </c>
      <c r="D580" s="96" t="s">
        <v>477</v>
      </c>
      <c r="E580" s="83"/>
      <c r="F580" s="288">
        <v>3806700</v>
      </c>
      <c r="G580" s="288">
        <v>3529900</v>
      </c>
      <c r="H580" s="288">
        <v>3529900</v>
      </c>
    </row>
    <row r="581" spans="1:8" ht="78.75">
      <c r="A581" s="42" t="s">
        <v>353</v>
      </c>
      <c r="B581" s="80" t="s">
        <v>458</v>
      </c>
      <c r="C581" s="81" t="s">
        <v>108</v>
      </c>
      <c r="D581" s="96" t="s">
        <v>477</v>
      </c>
      <c r="E581" s="83" t="s">
        <v>354</v>
      </c>
      <c r="F581" s="288">
        <v>3806700</v>
      </c>
      <c r="G581" s="288">
        <v>3529900</v>
      </c>
      <c r="H581" s="288">
        <v>3529900</v>
      </c>
    </row>
    <row r="582" spans="1:8" ht="31.5">
      <c r="A582" s="42" t="s">
        <v>395</v>
      </c>
      <c r="B582" s="80" t="s">
        <v>458</v>
      </c>
      <c r="C582" s="81" t="s">
        <v>108</v>
      </c>
      <c r="D582" s="96" t="s">
        <v>477</v>
      </c>
      <c r="E582" s="83" t="s">
        <v>402</v>
      </c>
      <c r="F582" s="288">
        <v>3806700</v>
      </c>
      <c r="G582" s="288">
        <v>3529900</v>
      </c>
      <c r="H582" s="288">
        <v>3529900</v>
      </c>
    </row>
    <row r="583" spans="1:8" ht="47.25">
      <c r="A583" s="42" t="s">
        <v>70</v>
      </c>
      <c r="B583" s="80" t="s">
        <v>458</v>
      </c>
      <c r="C583" s="81" t="s">
        <v>108</v>
      </c>
      <c r="D583" s="96" t="s">
        <v>478</v>
      </c>
      <c r="E583" s="83"/>
      <c r="F583" s="288">
        <v>300000</v>
      </c>
      <c r="G583" s="288">
        <v>0</v>
      </c>
      <c r="H583" s="288">
        <v>0</v>
      </c>
    </row>
    <row r="584" spans="1:8" ht="78.75">
      <c r="A584" s="42" t="s">
        <v>353</v>
      </c>
      <c r="B584" s="80" t="s">
        <v>458</v>
      </c>
      <c r="C584" s="81" t="s">
        <v>108</v>
      </c>
      <c r="D584" s="96" t="s">
        <v>478</v>
      </c>
      <c r="E584" s="83" t="s">
        <v>354</v>
      </c>
      <c r="F584" s="288">
        <v>300000</v>
      </c>
      <c r="G584" s="288">
        <v>0</v>
      </c>
      <c r="H584" s="288">
        <v>0</v>
      </c>
    </row>
    <row r="585" spans="1:8" ht="31.5">
      <c r="A585" s="42" t="s">
        <v>395</v>
      </c>
      <c r="B585" s="80" t="s">
        <v>458</v>
      </c>
      <c r="C585" s="81" t="s">
        <v>108</v>
      </c>
      <c r="D585" s="96" t="s">
        <v>478</v>
      </c>
      <c r="E585" s="83" t="s">
        <v>402</v>
      </c>
      <c r="F585" s="288">
        <v>300000</v>
      </c>
      <c r="G585" s="288">
        <v>0</v>
      </c>
      <c r="H585" s="288">
        <v>0</v>
      </c>
    </row>
    <row r="586" spans="1:8" ht="94.5">
      <c r="A586" s="109" t="s">
        <v>393</v>
      </c>
      <c r="B586" s="80" t="s">
        <v>458</v>
      </c>
      <c r="C586" s="81" t="s">
        <v>108</v>
      </c>
      <c r="D586" s="84" t="s">
        <v>479</v>
      </c>
      <c r="E586" s="83"/>
      <c r="F586" s="288">
        <v>8599200</v>
      </c>
      <c r="G586" s="288">
        <v>0</v>
      </c>
      <c r="H586" s="288">
        <v>0</v>
      </c>
    </row>
    <row r="587" spans="1:8" ht="78.75">
      <c r="A587" s="42" t="s">
        <v>353</v>
      </c>
      <c r="B587" s="80" t="s">
        <v>458</v>
      </c>
      <c r="C587" s="81" t="s">
        <v>108</v>
      </c>
      <c r="D587" s="84" t="s">
        <v>479</v>
      </c>
      <c r="E587" s="83" t="s">
        <v>354</v>
      </c>
      <c r="F587" s="288">
        <v>8599200</v>
      </c>
      <c r="G587" s="288">
        <v>0</v>
      </c>
      <c r="H587" s="288">
        <v>0</v>
      </c>
    </row>
    <row r="588" spans="1:8" ht="31.5">
      <c r="A588" s="42" t="s">
        <v>395</v>
      </c>
      <c r="B588" s="80" t="s">
        <v>458</v>
      </c>
      <c r="C588" s="81" t="s">
        <v>108</v>
      </c>
      <c r="D588" s="84" t="s">
        <v>479</v>
      </c>
      <c r="E588" s="83" t="s">
        <v>402</v>
      </c>
      <c r="F588" s="288">
        <v>8599200</v>
      </c>
      <c r="G588" s="288">
        <v>0</v>
      </c>
      <c r="H588" s="288">
        <v>0</v>
      </c>
    </row>
    <row r="589" spans="1:8" ht="94.5">
      <c r="A589" s="42" t="s">
        <v>53</v>
      </c>
      <c r="B589" s="80" t="s">
        <v>458</v>
      </c>
      <c r="C589" s="81" t="s">
        <v>108</v>
      </c>
      <c r="D589" s="96" t="s">
        <v>480</v>
      </c>
      <c r="E589" s="83"/>
      <c r="F589" s="288">
        <v>6330240</v>
      </c>
      <c r="G589" s="288">
        <v>6330240</v>
      </c>
      <c r="H589" s="288">
        <v>6330240</v>
      </c>
    </row>
    <row r="590" spans="1:8" ht="78.75">
      <c r="A590" s="42" t="s">
        <v>353</v>
      </c>
      <c r="B590" s="80" t="s">
        <v>458</v>
      </c>
      <c r="C590" s="81" t="s">
        <v>108</v>
      </c>
      <c r="D590" s="96" t="s">
        <v>480</v>
      </c>
      <c r="E590" s="83" t="s">
        <v>354</v>
      </c>
      <c r="F590" s="288">
        <v>6330240</v>
      </c>
      <c r="G590" s="288">
        <v>6330240</v>
      </c>
      <c r="H590" s="288">
        <v>6330240</v>
      </c>
    </row>
    <row r="591" spans="1:8" ht="31.5">
      <c r="A591" s="103" t="s">
        <v>395</v>
      </c>
      <c r="B591" s="85" t="s">
        <v>458</v>
      </c>
      <c r="C591" s="86" t="s">
        <v>108</v>
      </c>
      <c r="D591" s="104" t="s">
        <v>480</v>
      </c>
      <c r="E591" s="149" t="s">
        <v>402</v>
      </c>
      <c r="F591" s="289">
        <v>6330240</v>
      </c>
      <c r="G591" s="289">
        <v>6330240</v>
      </c>
      <c r="H591" s="289">
        <v>6330240</v>
      </c>
    </row>
    <row r="592" spans="1:8" ht="78.75">
      <c r="A592" s="184" t="s">
        <v>813</v>
      </c>
      <c r="B592" s="83" t="s">
        <v>458</v>
      </c>
      <c r="C592" s="83" t="s">
        <v>108</v>
      </c>
      <c r="D592" s="266" t="s">
        <v>843</v>
      </c>
      <c r="E592" s="83"/>
      <c r="F592" s="288">
        <v>680500</v>
      </c>
      <c r="G592" s="288">
        <v>0</v>
      </c>
      <c r="H592" s="288">
        <v>0</v>
      </c>
    </row>
    <row r="593" spans="1:8" ht="78.75">
      <c r="A593" s="42" t="s">
        <v>353</v>
      </c>
      <c r="B593" s="83" t="s">
        <v>458</v>
      </c>
      <c r="C593" s="83" t="s">
        <v>108</v>
      </c>
      <c r="D593" s="266" t="s">
        <v>843</v>
      </c>
      <c r="E593" s="83" t="s">
        <v>354</v>
      </c>
      <c r="F593" s="288">
        <v>680500</v>
      </c>
      <c r="G593" s="288">
        <v>0</v>
      </c>
      <c r="H593" s="288">
        <v>0</v>
      </c>
    </row>
    <row r="594" spans="1:8" ht="31.5">
      <c r="A594" s="42" t="s">
        <v>395</v>
      </c>
      <c r="B594" s="83" t="s">
        <v>458</v>
      </c>
      <c r="C594" s="83" t="s">
        <v>108</v>
      </c>
      <c r="D594" s="266" t="s">
        <v>843</v>
      </c>
      <c r="E594" s="83" t="s">
        <v>402</v>
      </c>
      <c r="F594" s="288">
        <v>680500</v>
      </c>
      <c r="G594" s="288">
        <v>0</v>
      </c>
      <c r="H594" s="288">
        <v>0</v>
      </c>
    </row>
    <row r="595" spans="1:8" ht="63">
      <c r="A595" s="197" t="s">
        <v>814</v>
      </c>
      <c r="B595" s="83" t="s">
        <v>458</v>
      </c>
      <c r="C595" s="83" t="s">
        <v>108</v>
      </c>
      <c r="D595" s="267" t="s">
        <v>781</v>
      </c>
      <c r="E595" s="83"/>
      <c r="F595" s="288">
        <v>16211</v>
      </c>
      <c r="G595" s="288">
        <v>0</v>
      </c>
      <c r="H595" s="288">
        <v>0</v>
      </c>
    </row>
    <row r="596" spans="1:8" ht="78.75">
      <c r="A596" s="42" t="s">
        <v>353</v>
      </c>
      <c r="B596" s="83" t="s">
        <v>458</v>
      </c>
      <c r="C596" s="83" t="s">
        <v>108</v>
      </c>
      <c r="D596" s="267" t="s">
        <v>781</v>
      </c>
      <c r="E596" s="83" t="s">
        <v>354</v>
      </c>
      <c r="F596" s="288">
        <v>16211</v>
      </c>
      <c r="G596" s="288">
        <v>0</v>
      </c>
      <c r="H596" s="288">
        <v>0</v>
      </c>
    </row>
    <row r="597" spans="1:8" ht="31.5">
      <c r="A597" s="42" t="s">
        <v>395</v>
      </c>
      <c r="B597" s="83" t="s">
        <v>458</v>
      </c>
      <c r="C597" s="83" t="s">
        <v>108</v>
      </c>
      <c r="D597" s="267" t="s">
        <v>781</v>
      </c>
      <c r="E597" s="83" t="s">
        <v>402</v>
      </c>
      <c r="F597" s="288">
        <v>16211</v>
      </c>
      <c r="G597" s="288">
        <v>0</v>
      </c>
      <c r="H597" s="288">
        <v>0</v>
      </c>
    </row>
    <row r="598" spans="1:8" ht="63">
      <c r="A598" s="42" t="s">
        <v>54</v>
      </c>
      <c r="B598" s="80" t="s">
        <v>458</v>
      </c>
      <c r="C598" s="81" t="s">
        <v>108</v>
      </c>
      <c r="D598" s="96" t="s">
        <v>481</v>
      </c>
      <c r="E598" s="83"/>
      <c r="F598" s="288">
        <v>1582560</v>
      </c>
      <c r="G598" s="288">
        <v>1582560</v>
      </c>
      <c r="H598" s="288">
        <v>1582560</v>
      </c>
    </row>
    <row r="599" spans="1:8" ht="78.75">
      <c r="A599" s="42" t="s">
        <v>353</v>
      </c>
      <c r="B599" s="80" t="s">
        <v>458</v>
      </c>
      <c r="C599" s="81" t="s">
        <v>108</v>
      </c>
      <c r="D599" s="96" t="s">
        <v>481</v>
      </c>
      <c r="E599" s="83" t="s">
        <v>354</v>
      </c>
      <c r="F599" s="288">
        <v>1582560</v>
      </c>
      <c r="G599" s="288">
        <v>1582560</v>
      </c>
      <c r="H599" s="288">
        <v>1582560</v>
      </c>
    </row>
    <row r="600" spans="1:8" ht="31.5">
      <c r="A600" s="103" t="s">
        <v>395</v>
      </c>
      <c r="B600" s="85" t="s">
        <v>458</v>
      </c>
      <c r="C600" s="86" t="s">
        <v>108</v>
      </c>
      <c r="D600" s="104" t="s">
        <v>481</v>
      </c>
      <c r="E600" s="83" t="s">
        <v>402</v>
      </c>
      <c r="F600" s="288">
        <v>1582560</v>
      </c>
      <c r="G600" s="288">
        <v>1582560</v>
      </c>
      <c r="H600" s="288">
        <v>1582560</v>
      </c>
    </row>
    <row r="601" spans="1:8" ht="63">
      <c r="A601" s="42" t="s">
        <v>482</v>
      </c>
      <c r="B601" s="85" t="s">
        <v>458</v>
      </c>
      <c r="C601" s="86" t="s">
        <v>108</v>
      </c>
      <c r="D601" s="96" t="s">
        <v>483</v>
      </c>
      <c r="E601" s="83"/>
      <c r="F601" s="288">
        <v>85000</v>
      </c>
      <c r="G601" s="288">
        <v>85000</v>
      </c>
      <c r="H601" s="288">
        <v>85000</v>
      </c>
    </row>
    <row r="602" spans="1:8" ht="31.5">
      <c r="A602" s="42" t="s">
        <v>484</v>
      </c>
      <c r="B602" s="85" t="s">
        <v>458</v>
      </c>
      <c r="C602" s="86" t="s">
        <v>108</v>
      </c>
      <c r="D602" s="96" t="s">
        <v>485</v>
      </c>
      <c r="E602" s="83"/>
      <c r="F602" s="288">
        <v>15000</v>
      </c>
      <c r="G602" s="288">
        <v>15000</v>
      </c>
      <c r="H602" s="288">
        <v>15000</v>
      </c>
    </row>
    <row r="603" spans="1:8" ht="94.5">
      <c r="A603" s="42" t="s">
        <v>486</v>
      </c>
      <c r="B603" s="85" t="s">
        <v>458</v>
      </c>
      <c r="C603" s="86" t="s">
        <v>108</v>
      </c>
      <c r="D603" s="96" t="s">
        <v>487</v>
      </c>
      <c r="E603" s="83"/>
      <c r="F603" s="288">
        <v>15000</v>
      </c>
      <c r="G603" s="288">
        <v>15000</v>
      </c>
      <c r="H603" s="288">
        <v>15000</v>
      </c>
    </row>
    <row r="604" spans="1:8" ht="78.75">
      <c r="A604" s="42" t="s">
        <v>353</v>
      </c>
      <c r="B604" s="85" t="s">
        <v>458</v>
      </c>
      <c r="C604" s="86" t="s">
        <v>108</v>
      </c>
      <c r="D604" s="96" t="s">
        <v>487</v>
      </c>
      <c r="E604" s="83" t="s">
        <v>354</v>
      </c>
      <c r="F604" s="288">
        <v>15000</v>
      </c>
      <c r="G604" s="288">
        <v>15000</v>
      </c>
      <c r="H604" s="288">
        <v>15000</v>
      </c>
    </row>
    <row r="605" spans="1:8" ht="31.5">
      <c r="A605" s="103" t="s">
        <v>395</v>
      </c>
      <c r="B605" s="85" t="s">
        <v>458</v>
      </c>
      <c r="C605" s="86" t="s">
        <v>108</v>
      </c>
      <c r="D605" s="96" t="s">
        <v>487</v>
      </c>
      <c r="E605" s="83" t="s">
        <v>402</v>
      </c>
      <c r="F605" s="288">
        <v>15000</v>
      </c>
      <c r="G605" s="288">
        <v>15000</v>
      </c>
      <c r="H605" s="288">
        <v>15000</v>
      </c>
    </row>
    <row r="606" spans="1:8" ht="47.25">
      <c r="A606" s="42" t="s">
        <v>488</v>
      </c>
      <c r="B606" s="80" t="s">
        <v>458</v>
      </c>
      <c r="C606" s="81" t="s">
        <v>108</v>
      </c>
      <c r="D606" s="96" t="s">
        <v>489</v>
      </c>
      <c r="E606" s="83"/>
      <c r="F606" s="288">
        <v>52000</v>
      </c>
      <c r="G606" s="288">
        <v>52000</v>
      </c>
      <c r="H606" s="288">
        <v>52000</v>
      </c>
    </row>
    <row r="607" spans="1:8" ht="94.5">
      <c r="A607" s="42" t="s">
        <v>486</v>
      </c>
      <c r="B607" s="80" t="s">
        <v>458</v>
      </c>
      <c r="C607" s="81" t="s">
        <v>108</v>
      </c>
      <c r="D607" s="96" t="s">
        <v>490</v>
      </c>
      <c r="E607" s="83"/>
      <c r="F607" s="288">
        <v>52000</v>
      </c>
      <c r="G607" s="288">
        <v>52000</v>
      </c>
      <c r="H607" s="288">
        <v>52000</v>
      </c>
    </row>
    <row r="608" spans="1:8" ht="78.75">
      <c r="A608" s="42" t="s">
        <v>353</v>
      </c>
      <c r="B608" s="80" t="s">
        <v>458</v>
      </c>
      <c r="C608" s="81" t="s">
        <v>108</v>
      </c>
      <c r="D608" s="96" t="s">
        <v>490</v>
      </c>
      <c r="E608" s="83" t="s">
        <v>354</v>
      </c>
      <c r="F608" s="288">
        <v>52000</v>
      </c>
      <c r="G608" s="288">
        <v>52000</v>
      </c>
      <c r="H608" s="288">
        <v>52000</v>
      </c>
    </row>
    <row r="609" spans="1:8" ht="31.5">
      <c r="A609" s="103" t="s">
        <v>395</v>
      </c>
      <c r="B609" s="80" t="s">
        <v>458</v>
      </c>
      <c r="C609" s="81" t="s">
        <v>108</v>
      </c>
      <c r="D609" s="96" t="s">
        <v>490</v>
      </c>
      <c r="E609" s="83" t="s">
        <v>402</v>
      </c>
      <c r="F609" s="288">
        <v>52000</v>
      </c>
      <c r="G609" s="288">
        <v>52000</v>
      </c>
      <c r="H609" s="288">
        <v>52000</v>
      </c>
    </row>
    <row r="610" spans="1:8" ht="63">
      <c r="A610" s="42" t="s">
        <v>491</v>
      </c>
      <c r="B610" s="80" t="s">
        <v>458</v>
      </c>
      <c r="C610" s="81" t="s">
        <v>108</v>
      </c>
      <c r="D610" s="96" t="s">
        <v>492</v>
      </c>
      <c r="E610" s="83"/>
      <c r="F610" s="288">
        <v>18000</v>
      </c>
      <c r="G610" s="288">
        <v>18000</v>
      </c>
      <c r="H610" s="288">
        <v>18000</v>
      </c>
    </row>
    <row r="611" spans="1:8" ht="94.5">
      <c r="A611" s="42" t="s">
        <v>486</v>
      </c>
      <c r="B611" s="80" t="s">
        <v>458</v>
      </c>
      <c r="C611" s="81" t="s">
        <v>108</v>
      </c>
      <c r="D611" s="96" t="s">
        <v>493</v>
      </c>
      <c r="E611" s="83"/>
      <c r="F611" s="288">
        <v>18000</v>
      </c>
      <c r="G611" s="288">
        <v>18000</v>
      </c>
      <c r="H611" s="288">
        <v>18000</v>
      </c>
    </row>
    <row r="612" spans="1:8" ht="78.75">
      <c r="A612" s="42" t="s">
        <v>353</v>
      </c>
      <c r="B612" s="80" t="s">
        <v>458</v>
      </c>
      <c r="C612" s="81" t="s">
        <v>108</v>
      </c>
      <c r="D612" s="96" t="s">
        <v>493</v>
      </c>
      <c r="E612" s="83" t="s">
        <v>354</v>
      </c>
      <c r="F612" s="288">
        <v>18000</v>
      </c>
      <c r="G612" s="288">
        <v>18000</v>
      </c>
      <c r="H612" s="288">
        <v>18000</v>
      </c>
    </row>
    <row r="613" spans="1:8" ht="31.5">
      <c r="A613" s="103" t="s">
        <v>395</v>
      </c>
      <c r="B613" s="80" t="s">
        <v>458</v>
      </c>
      <c r="C613" s="81" t="s">
        <v>108</v>
      </c>
      <c r="D613" s="96" t="s">
        <v>493</v>
      </c>
      <c r="E613" s="83" t="s">
        <v>402</v>
      </c>
      <c r="F613" s="288">
        <v>18000</v>
      </c>
      <c r="G613" s="288">
        <v>18000</v>
      </c>
      <c r="H613" s="288">
        <v>18000</v>
      </c>
    </row>
    <row r="614" spans="1:8" ht="31.5">
      <c r="A614" s="40" t="s">
        <v>71</v>
      </c>
      <c r="B614" s="77" t="s">
        <v>458</v>
      </c>
      <c r="C614" s="78" t="s">
        <v>122</v>
      </c>
      <c r="D614" s="84"/>
      <c r="E614" s="83"/>
      <c r="F614" s="288">
        <v>7304900</v>
      </c>
      <c r="G614" s="288">
        <v>7304900</v>
      </c>
      <c r="H614" s="288">
        <v>7304900</v>
      </c>
    </row>
    <row r="615" spans="1:8" ht="63">
      <c r="A615" s="42" t="s">
        <v>494</v>
      </c>
      <c r="B615" s="80" t="s">
        <v>458</v>
      </c>
      <c r="C615" s="81" t="s">
        <v>122</v>
      </c>
      <c r="D615" s="82" t="s">
        <v>495</v>
      </c>
      <c r="E615" s="83"/>
      <c r="F615" s="288">
        <v>20000</v>
      </c>
      <c r="G615" s="288">
        <v>20000</v>
      </c>
      <c r="H615" s="288">
        <v>20000</v>
      </c>
    </row>
    <row r="616" spans="1:8" ht="63">
      <c r="A616" s="42" t="s">
        <v>496</v>
      </c>
      <c r="B616" s="80" t="s">
        <v>458</v>
      </c>
      <c r="C616" s="81" t="s">
        <v>122</v>
      </c>
      <c r="D616" s="82" t="s">
        <v>497</v>
      </c>
      <c r="E616" s="83"/>
      <c r="F616" s="288">
        <v>20000</v>
      </c>
      <c r="G616" s="288">
        <v>20000</v>
      </c>
      <c r="H616" s="288">
        <v>20000</v>
      </c>
    </row>
    <row r="617" spans="1:8" ht="94.5">
      <c r="A617" s="42" t="s">
        <v>498</v>
      </c>
      <c r="B617" s="80" t="s">
        <v>458</v>
      </c>
      <c r="C617" s="81" t="s">
        <v>122</v>
      </c>
      <c r="D617" s="82" t="s">
        <v>499</v>
      </c>
      <c r="E617" s="83"/>
      <c r="F617" s="288">
        <v>20000</v>
      </c>
      <c r="G617" s="288">
        <v>20000</v>
      </c>
      <c r="H617" s="288">
        <v>20000</v>
      </c>
    </row>
    <row r="618" spans="1:8" ht="63">
      <c r="A618" s="42" t="s">
        <v>126</v>
      </c>
      <c r="B618" s="80" t="s">
        <v>458</v>
      </c>
      <c r="C618" s="81" t="s">
        <v>122</v>
      </c>
      <c r="D618" s="82" t="s">
        <v>499</v>
      </c>
      <c r="E618" s="83" t="s">
        <v>127</v>
      </c>
      <c r="F618" s="288">
        <v>20000</v>
      </c>
      <c r="G618" s="288">
        <v>20000</v>
      </c>
      <c r="H618" s="288">
        <v>20000</v>
      </c>
    </row>
    <row r="619" spans="1:8" ht="63">
      <c r="A619" s="42" t="s">
        <v>128</v>
      </c>
      <c r="B619" s="80" t="s">
        <v>458</v>
      </c>
      <c r="C619" s="81" t="s">
        <v>122</v>
      </c>
      <c r="D619" s="82" t="s">
        <v>499</v>
      </c>
      <c r="E619" s="83" t="s">
        <v>129</v>
      </c>
      <c r="F619" s="288">
        <v>20000</v>
      </c>
      <c r="G619" s="288">
        <v>20000</v>
      </c>
      <c r="H619" s="288">
        <v>20000</v>
      </c>
    </row>
    <row r="620" spans="1:8" ht="63">
      <c r="A620" s="42" t="s">
        <v>67</v>
      </c>
      <c r="B620" s="80" t="s">
        <v>458</v>
      </c>
      <c r="C620" s="81" t="s">
        <v>122</v>
      </c>
      <c r="D620" s="96" t="s">
        <v>396</v>
      </c>
      <c r="E620" s="83"/>
      <c r="F620" s="288">
        <v>4259600</v>
      </c>
      <c r="G620" s="288">
        <v>4259600</v>
      </c>
      <c r="H620" s="288">
        <v>4259600</v>
      </c>
    </row>
    <row r="621" spans="1:8" ht="94.5">
      <c r="A621" s="42" t="s">
        <v>500</v>
      </c>
      <c r="B621" s="80" t="s">
        <v>458</v>
      </c>
      <c r="C621" s="81" t="s">
        <v>122</v>
      </c>
      <c r="D621" s="96" t="s">
        <v>501</v>
      </c>
      <c r="E621" s="83"/>
      <c r="F621" s="288">
        <v>4259600</v>
      </c>
      <c r="G621" s="288">
        <v>4259600</v>
      </c>
      <c r="H621" s="288">
        <v>4259600</v>
      </c>
    </row>
    <row r="622" spans="1:8" ht="47.25">
      <c r="A622" s="36" t="s">
        <v>69</v>
      </c>
      <c r="B622" s="80" t="s">
        <v>458</v>
      </c>
      <c r="C622" s="81" t="s">
        <v>122</v>
      </c>
      <c r="D622" s="96" t="s">
        <v>502</v>
      </c>
      <c r="E622" s="83"/>
      <c r="F622" s="288">
        <v>4259600</v>
      </c>
      <c r="G622" s="288">
        <v>4259600</v>
      </c>
      <c r="H622" s="288">
        <v>4259600</v>
      </c>
    </row>
    <row r="623" spans="1:8" ht="78.75">
      <c r="A623" s="42" t="s">
        <v>353</v>
      </c>
      <c r="B623" s="80" t="s">
        <v>458</v>
      </c>
      <c r="C623" s="81" t="s">
        <v>122</v>
      </c>
      <c r="D623" s="96" t="s">
        <v>502</v>
      </c>
      <c r="E623" s="83" t="s">
        <v>354</v>
      </c>
      <c r="F623" s="288">
        <v>4259600</v>
      </c>
      <c r="G623" s="288">
        <v>4259600</v>
      </c>
      <c r="H623" s="288">
        <v>4259600</v>
      </c>
    </row>
    <row r="624" spans="1:8" ht="31.5">
      <c r="A624" s="42" t="s">
        <v>395</v>
      </c>
      <c r="B624" s="80" t="s">
        <v>458</v>
      </c>
      <c r="C624" s="81" t="s">
        <v>122</v>
      </c>
      <c r="D624" s="96" t="s">
        <v>502</v>
      </c>
      <c r="E624" s="83" t="s">
        <v>402</v>
      </c>
      <c r="F624" s="288">
        <v>4259600</v>
      </c>
      <c r="G624" s="288">
        <v>4259600</v>
      </c>
      <c r="H624" s="288">
        <v>4259600</v>
      </c>
    </row>
    <row r="625" spans="1:8" ht="63">
      <c r="A625" s="42" t="s">
        <v>111</v>
      </c>
      <c r="B625" s="80" t="s">
        <v>458</v>
      </c>
      <c r="C625" s="81" t="s">
        <v>122</v>
      </c>
      <c r="D625" s="96" t="s">
        <v>112</v>
      </c>
      <c r="E625" s="83"/>
      <c r="F625" s="288">
        <v>3025300</v>
      </c>
      <c r="G625" s="288">
        <v>3025300</v>
      </c>
      <c r="H625" s="288">
        <v>3025300</v>
      </c>
    </row>
    <row r="626" spans="1:8" ht="31.5">
      <c r="A626" s="42" t="s">
        <v>123</v>
      </c>
      <c r="B626" s="80" t="s">
        <v>458</v>
      </c>
      <c r="C626" s="81" t="s">
        <v>122</v>
      </c>
      <c r="D626" s="96" t="s">
        <v>124</v>
      </c>
      <c r="E626" s="83"/>
      <c r="F626" s="288">
        <v>3025300</v>
      </c>
      <c r="G626" s="288">
        <v>3025300</v>
      </c>
      <c r="H626" s="288">
        <v>3025300</v>
      </c>
    </row>
    <row r="627" spans="1:8" ht="47.25">
      <c r="A627" s="42" t="s">
        <v>72</v>
      </c>
      <c r="B627" s="80" t="s">
        <v>458</v>
      </c>
      <c r="C627" s="81" t="s">
        <v>122</v>
      </c>
      <c r="D627" s="96" t="s">
        <v>125</v>
      </c>
      <c r="E627" s="83"/>
      <c r="F627" s="288">
        <v>3025300</v>
      </c>
      <c r="G627" s="288">
        <v>3025300</v>
      </c>
      <c r="H627" s="288">
        <v>3025300</v>
      </c>
    </row>
    <row r="628" spans="1:8" ht="141.75">
      <c r="A628" s="42" t="s">
        <v>117</v>
      </c>
      <c r="B628" s="80" t="s">
        <v>458</v>
      </c>
      <c r="C628" s="81" t="s">
        <v>122</v>
      </c>
      <c r="D628" s="96" t="s">
        <v>125</v>
      </c>
      <c r="E628" s="83" t="s">
        <v>118</v>
      </c>
      <c r="F628" s="288">
        <v>2747900</v>
      </c>
      <c r="G628" s="288">
        <v>2747900</v>
      </c>
      <c r="H628" s="288">
        <v>2747900</v>
      </c>
    </row>
    <row r="629" spans="1:8" ht="47.25">
      <c r="A629" s="42" t="s">
        <v>119</v>
      </c>
      <c r="B629" s="80" t="s">
        <v>458</v>
      </c>
      <c r="C629" s="81" t="s">
        <v>122</v>
      </c>
      <c r="D629" s="96" t="s">
        <v>125</v>
      </c>
      <c r="E629" s="83" t="s">
        <v>120</v>
      </c>
      <c r="F629" s="288">
        <v>2747900</v>
      </c>
      <c r="G629" s="288">
        <v>2747900</v>
      </c>
      <c r="H629" s="288">
        <v>2747900</v>
      </c>
    </row>
    <row r="630" spans="1:8" ht="63">
      <c r="A630" s="42" t="s">
        <v>126</v>
      </c>
      <c r="B630" s="80" t="s">
        <v>458</v>
      </c>
      <c r="C630" s="81" t="s">
        <v>122</v>
      </c>
      <c r="D630" s="96" t="s">
        <v>125</v>
      </c>
      <c r="E630" s="83" t="s">
        <v>127</v>
      </c>
      <c r="F630" s="288">
        <v>44000</v>
      </c>
      <c r="G630" s="288">
        <v>45000</v>
      </c>
      <c r="H630" s="288">
        <v>45000</v>
      </c>
    </row>
    <row r="631" spans="1:8" ht="63">
      <c r="A631" s="42" t="s">
        <v>128</v>
      </c>
      <c r="B631" s="80" t="s">
        <v>458</v>
      </c>
      <c r="C631" s="81" t="s">
        <v>122</v>
      </c>
      <c r="D631" s="96" t="s">
        <v>125</v>
      </c>
      <c r="E631" s="83" t="s">
        <v>129</v>
      </c>
      <c r="F631" s="288">
        <v>44000</v>
      </c>
      <c r="G631" s="288">
        <v>45000</v>
      </c>
      <c r="H631" s="288">
        <v>45000</v>
      </c>
    </row>
    <row r="632" spans="1:8" ht="31.5">
      <c r="A632" s="42" t="s">
        <v>130</v>
      </c>
      <c r="B632" s="80" t="s">
        <v>458</v>
      </c>
      <c r="C632" s="81" t="s">
        <v>122</v>
      </c>
      <c r="D632" s="93" t="s">
        <v>125</v>
      </c>
      <c r="E632" s="84" t="s">
        <v>131</v>
      </c>
      <c r="F632" s="291">
        <v>1000</v>
      </c>
      <c r="G632" s="291">
        <v>0</v>
      </c>
      <c r="H632" s="291">
        <v>0</v>
      </c>
    </row>
    <row r="633" spans="1:8" ht="31.5">
      <c r="A633" s="42" t="s">
        <v>134</v>
      </c>
      <c r="B633" s="80" t="s">
        <v>458</v>
      </c>
      <c r="C633" s="81" t="s">
        <v>122</v>
      </c>
      <c r="D633" s="93" t="s">
        <v>125</v>
      </c>
      <c r="E633" s="84" t="s">
        <v>135</v>
      </c>
      <c r="F633" s="291">
        <v>1000</v>
      </c>
      <c r="G633" s="291">
        <v>0</v>
      </c>
      <c r="H633" s="291">
        <v>0</v>
      </c>
    </row>
    <row r="634" spans="1:8" ht="78.75">
      <c r="A634" s="42" t="s">
        <v>136</v>
      </c>
      <c r="B634" s="80" t="s">
        <v>458</v>
      </c>
      <c r="C634" s="81" t="s">
        <v>122</v>
      </c>
      <c r="D634" s="82" t="s">
        <v>137</v>
      </c>
      <c r="E634" s="83"/>
      <c r="F634" s="288">
        <v>232400</v>
      </c>
      <c r="G634" s="288">
        <v>232400</v>
      </c>
      <c r="H634" s="288">
        <v>232400</v>
      </c>
    </row>
    <row r="635" spans="1:8" ht="141.75">
      <c r="A635" s="42" t="s">
        <v>117</v>
      </c>
      <c r="B635" s="80" t="s">
        <v>458</v>
      </c>
      <c r="C635" s="81" t="s">
        <v>122</v>
      </c>
      <c r="D635" s="82" t="s">
        <v>137</v>
      </c>
      <c r="E635" s="83" t="s">
        <v>118</v>
      </c>
      <c r="F635" s="288">
        <v>232400</v>
      </c>
      <c r="G635" s="288">
        <v>232400</v>
      </c>
      <c r="H635" s="288">
        <v>232400</v>
      </c>
    </row>
    <row r="636" spans="1:8" ht="47.25">
      <c r="A636" s="42" t="s">
        <v>119</v>
      </c>
      <c r="B636" s="80" t="s">
        <v>458</v>
      </c>
      <c r="C636" s="81" t="s">
        <v>122</v>
      </c>
      <c r="D636" s="82" t="s">
        <v>137</v>
      </c>
      <c r="E636" s="83" t="s">
        <v>120</v>
      </c>
      <c r="F636" s="288">
        <v>232400</v>
      </c>
      <c r="G636" s="288">
        <v>232400</v>
      </c>
      <c r="H636" s="288">
        <v>232400</v>
      </c>
    </row>
    <row r="637" spans="1:8">
      <c r="A637" s="40" t="s">
        <v>74</v>
      </c>
      <c r="B637" s="77" t="s">
        <v>503</v>
      </c>
      <c r="C637" s="78"/>
      <c r="D637" s="84"/>
      <c r="E637" s="83"/>
      <c r="F637" s="288">
        <v>155358188.47999999</v>
      </c>
      <c r="G637" s="288">
        <v>149423900</v>
      </c>
      <c r="H637" s="288">
        <v>151029200</v>
      </c>
    </row>
    <row r="638" spans="1:8">
      <c r="A638" s="40" t="s">
        <v>504</v>
      </c>
      <c r="B638" s="77" t="s">
        <v>503</v>
      </c>
      <c r="C638" s="78" t="s">
        <v>108</v>
      </c>
      <c r="D638" s="84"/>
      <c r="E638" s="83"/>
      <c r="F638" s="288">
        <v>2163600</v>
      </c>
      <c r="G638" s="288">
        <v>2163600</v>
      </c>
      <c r="H638" s="288">
        <v>2163600</v>
      </c>
    </row>
    <row r="639" spans="1:8" ht="63">
      <c r="A639" s="42" t="s">
        <v>111</v>
      </c>
      <c r="B639" s="80" t="s">
        <v>503</v>
      </c>
      <c r="C639" s="81" t="s">
        <v>108</v>
      </c>
      <c r="D639" s="96" t="s">
        <v>112</v>
      </c>
      <c r="E639" s="83"/>
      <c r="F639" s="288">
        <v>2163600</v>
      </c>
      <c r="G639" s="288">
        <v>2163600</v>
      </c>
      <c r="H639" s="288">
        <v>2163600</v>
      </c>
    </row>
    <row r="640" spans="1:8" ht="78.75">
      <c r="A640" s="42" t="s">
        <v>505</v>
      </c>
      <c r="B640" s="80" t="s">
        <v>503</v>
      </c>
      <c r="C640" s="81" t="s">
        <v>108</v>
      </c>
      <c r="D640" s="96" t="s">
        <v>506</v>
      </c>
      <c r="E640" s="83"/>
      <c r="F640" s="288">
        <v>2163600</v>
      </c>
      <c r="G640" s="288">
        <v>2163600</v>
      </c>
      <c r="H640" s="288">
        <v>2163600</v>
      </c>
    </row>
    <row r="641" spans="1:8" ht="47.25">
      <c r="A641" s="42" t="s">
        <v>507</v>
      </c>
      <c r="B641" s="80" t="s">
        <v>503</v>
      </c>
      <c r="C641" s="81" t="s">
        <v>108</v>
      </c>
      <c r="D641" s="96" t="s">
        <v>508</v>
      </c>
      <c r="E641" s="83"/>
      <c r="F641" s="288">
        <v>2163600</v>
      </c>
      <c r="G641" s="288">
        <v>2163600</v>
      </c>
      <c r="H641" s="288">
        <v>2163600</v>
      </c>
    </row>
    <row r="642" spans="1:8" ht="31.5">
      <c r="A642" s="42" t="s">
        <v>509</v>
      </c>
      <c r="B642" s="80" t="s">
        <v>503</v>
      </c>
      <c r="C642" s="81" t="s">
        <v>108</v>
      </c>
      <c r="D642" s="96" t="s">
        <v>508</v>
      </c>
      <c r="E642" s="83" t="s">
        <v>510</v>
      </c>
      <c r="F642" s="288">
        <v>2163600</v>
      </c>
      <c r="G642" s="288">
        <v>2163600</v>
      </c>
      <c r="H642" s="288">
        <v>2163600</v>
      </c>
    </row>
    <row r="643" spans="1:8" ht="47.25">
      <c r="A643" s="42" t="s">
        <v>511</v>
      </c>
      <c r="B643" s="80" t="s">
        <v>503</v>
      </c>
      <c r="C643" s="81" t="s">
        <v>108</v>
      </c>
      <c r="D643" s="96" t="s">
        <v>508</v>
      </c>
      <c r="E643" s="83" t="s">
        <v>512</v>
      </c>
      <c r="F643" s="288">
        <v>2163600</v>
      </c>
      <c r="G643" s="288">
        <v>2163600</v>
      </c>
      <c r="H643" s="288">
        <v>2163600</v>
      </c>
    </row>
    <row r="644" spans="1:8" ht="31.5">
      <c r="A644" s="64" t="s">
        <v>78</v>
      </c>
      <c r="B644" s="77" t="s">
        <v>503</v>
      </c>
      <c r="C644" s="78" t="s">
        <v>240</v>
      </c>
      <c r="D644" s="79"/>
      <c r="E644" s="76"/>
      <c r="F644" s="287">
        <v>94564088.480000004</v>
      </c>
      <c r="G644" s="287">
        <v>95173000</v>
      </c>
      <c r="H644" s="287">
        <v>95171700</v>
      </c>
    </row>
    <row r="645" spans="1:8" ht="78.75">
      <c r="A645" s="42" t="s">
        <v>513</v>
      </c>
      <c r="B645" s="80" t="s">
        <v>503</v>
      </c>
      <c r="C645" s="81" t="s">
        <v>240</v>
      </c>
      <c r="D645" s="96" t="s">
        <v>514</v>
      </c>
      <c r="E645" s="83"/>
      <c r="F645" s="288">
        <v>624588.48</v>
      </c>
      <c r="G645" s="288">
        <v>170000</v>
      </c>
      <c r="H645" s="288">
        <v>170000</v>
      </c>
    </row>
    <row r="646" spans="1:8" ht="94.5">
      <c r="A646" s="103" t="s">
        <v>515</v>
      </c>
      <c r="B646" s="85" t="s">
        <v>503</v>
      </c>
      <c r="C646" s="86" t="s">
        <v>240</v>
      </c>
      <c r="D646" s="104" t="s">
        <v>516</v>
      </c>
      <c r="E646" s="149"/>
      <c r="F646" s="289">
        <v>624588.48</v>
      </c>
      <c r="G646" s="289">
        <v>170000</v>
      </c>
      <c r="H646" s="289">
        <v>170000</v>
      </c>
    </row>
    <row r="647" spans="1:8" ht="63">
      <c r="A647" s="42" t="s">
        <v>815</v>
      </c>
      <c r="B647" s="83" t="s">
        <v>503</v>
      </c>
      <c r="C647" s="83" t="s">
        <v>240</v>
      </c>
      <c r="D647" s="83" t="s">
        <v>714</v>
      </c>
      <c r="E647" s="150"/>
      <c r="F647" s="292">
        <v>624588.48</v>
      </c>
      <c r="G647" s="292">
        <v>170000</v>
      </c>
      <c r="H647" s="292">
        <v>170000</v>
      </c>
    </row>
    <row r="648" spans="1:8" ht="31.5">
      <c r="A648" s="105" t="s">
        <v>509</v>
      </c>
      <c r="B648" s="106" t="s">
        <v>503</v>
      </c>
      <c r="C648" s="107" t="s">
        <v>240</v>
      </c>
      <c r="D648" s="94" t="s">
        <v>714</v>
      </c>
      <c r="E648" s="83" t="s">
        <v>510</v>
      </c>
      <c r="F648" s="289">
        <v>624588.48</v>
      </c>
      <c r="G648" s="289">
        <v>170000</v>
      </c>
      <c r="H648" s="289">
        <v>170000</v>
      </c>
    </row>
    <row r="649" spans="1:8" ht="63">
      <c r="A649" s="42" t="s">
        <v>517</v>
      </c>
      <c r="B649" s="80" t="s">
        <v>503</v>
      </c>
      <c r="C649" s="81" t="s">
        <v>240</v>
      </c>
      <c r="D649" s="94" t="s">
        <v>714</v>
      </c>
      <c r="E649" s="83" t="s">
        <v>518</v>
      </c>
      <c r="F649" s="289">
        <v>624588.48</v>
      </c>
      <c r="G649" s="289">
        <v>170000</v>
      </c>
      <c r="H649" s="289">
        <v>170000</v>
      </c>
    </row>
    <row r="650" spans="1:8" ht="78.75">
      <c r="A650" s="42" t="s">
        <v>79</v>
      </c>
      <c r="B650" s="80" t="s">
        <v>503</v>
      </c>
      <c r="C650" s="81" t="s">
        <v>240</v>
      </c>
      <c r="D650" s="96" t="s">
        <v>519</v>
      </c>
      <c r="E650" s="83"/>
      <c r="F650" s="288">
        <v>93939500</v>
      </c>
      <c r="G650" s="288">
        <v>95003000</v>
      </c>
      <c r="H650" s="288">
        <v>95001700</v>
      </c>
    </row>
    <row r="651" spans="1:8" ht="110.25">
      <c r="A651" s="42" t="s">
        <v>520</v>
      </c>
      <c r="B651" s="80" t="s">
        <v>503</v>
      </c>
      <c r="C651" s="81" t="s">
        <v>240</v>
      </c>
      <c r="D651" s="96" t="s">
        <v>521</v>
      </c>
      <c r="E651" s="83"/>
      <c r="F651" s="288">
        <v>93939500</v>
      </c>
      <c r="G651" s="288">
        <v>95003000</v>
      </c>
      <c r="H651" s="288">
        <v>95001700</v>
      </c>
    </row>
    <row r="652" spans="1:8" ht="47.25">
      <c r="A652" s="42" t="s">
        <v>522</v>
      </c>
      <c r="B652" s="80" t="s">
        <v>503</v>
      </c>
      <c r="C652" s="81" t="s">
        <v>240</v>
      </c>
      <c r="D652" s="96" t="s">
        <v>523</v>
      </c>
      <c r="E652" s="83"/>
      <c r="F652" s="288">
        <v>23456700</v>
      </c>
      <c r="G652" s="288">
        <v>23930200</v>
      </c>
      <c r="H652" s="288">
        <v>23928900</v>
      </c>
    </row>
    <row r="653" spans="1:8" ht="63">
      <c r="A653" s="42" t="s">
        <v>126</v>
      </c>
      <c r="B653" s="80" t="s">
        <v>503</v>
      </c>
      <c r="C653" s="81" t="s">
        <v>240</v>
      </c>
      <c r="D653" s="96" t="s">
        <v>523</v>
      </c>
      <c r="E653" s="83" t="s">
        <v>127</v>
      </c>
      <c r="F653" s="288">
        <v>350000</v>
      </c>
      <c r="G653" s="288">
        <v>360000</v>
      </c>
      <c r="H653" s="288">
        <v>360000</v>
      </c>
    </row>
    <row r="654" spans="1:8" ht="63">
      <c r="A654" s="42" t="s">
        <v>128</v>
      </c>
      <c r="B654" s="80" t="s">
        <v>503</v>
      </c>
      <c r="C654" s="81" t="s">
        <v>240</v>
      </c>
      <c r="D654" s="96" t="s">
        <v>523</v>
      </c>
      <c r="E654" s="83" t="s">
        <v>129</v>
      </c>
      <c r="F654" s="288">
        <v>350000</v>
      </c>
      <c r="G654" s="288">
        <v>360000</v>
      </c>
      <c r="H654" s="288">
        <v>360000</v>
      </c>
    </row>
    <row r="655" spans="1:8" ht="31.5">
      <c r="A655" s="42" t="s">
        <v>509</v>
      </c>
      <c r="B655" s="80" t="s">
        <v>503</v>
      </c>
      <c r="C655" s="81" t="s">
        <v>240</v>
      </c>
      <c r="D655" s="96" t="s">
        <v>523</v>
      </c>
      <c r="E655" s="83" t="s">
        <v>510</v>
      </c>
      <c r="F655" s="288">
        <v>23106700</v>
      </c>
      <c r="G655" s="288">
        <v>23570200</v>
      </c>
      <c r="H655" s="288">
        <v>23568900</v>
      </c>
    </row>
    <row r="656" spans="1:8" ht="47.25">
      <c r="A656" s="42" t="s">
        <v>524</v>
      </c>
      <c r="B656" s="80" t="s">
        <v>503</v>
      </c>
      <c r="C656" s="81" t="s">
        <v>240</v>
      </c>
      <c r="D656" s="96" t="s">
        <v>523</v>
      </c>
      <c r="E656" s="83" t="s">
        <v>512</v>
      </c>
      <c r="F656" s="288">
        <v>23106700</v>
      </c>
      <c r="G656" s="288">
        <v>23570200</v>
      </c>
      <c r="H656" s="288">
        <v>23568900</v>
      </c>
    </row>
    <row r="657" spans="1:8" ht="157.5">
      <c r="A657" s="42" t="s">
        <v>525</v>
      </c>
      <c r="B657" s="80" t="s">
        <v>503</v>
      </c>
      <c r="C657" s="81" t="s">
        <v>240</v>
      </c>
      <c r="D657" s="96" t="s">
        <v>526</v>
      </c>
      <c r="E657" s="83"/>
      <c r="F657" s="288">
        <v>1748000</v>
      </c>
      <c r="G657" s="288">
        <v>1748000</v>
      </c>
      <c r="H657" s="288">
        <v>1748000</v>
      </c>
    </row>
    <row r="658" spans="1:8" ht="63">
      <c r="A658" s="42" t="s">
        <v>126</v>
      </c>
      <c r="B658" s="80" t="s">
        <v>503</v>
      </c>
      <c r="C658" s="81" t="s">
        <v>240</v>
      </c>
      <c r="D658" s="96" t="s">
        <v>526</v>
      </c>
      <c r="E658" s="83" t="s">
        <v>127</v>
      </c>
      <c r="F658" s="288">
        <v>12000</v>
      </c>
      <c r="G658" s="288">
        <v>12000</v>
      </c>
      <c r="H658" s="288">
        <v>13000</v>
      </c>
    </row>
    <row r="659" spans="1:8" ht="63">
      <c r="A659" s="42" t="s">
        <v>128</v>
      </c>
      <c r="B659" s="80" t="s">
        <v>503</v>
      </c>
      <c r="C659" s="81" t="s">
        <v>240</v>
      </c>
      <c r="D659" s="96" t="s">
        <v>526</v>
      </c>
      <c r="E659" s="83" t="s">
        <v>129</v>
      </c>
      <c r="F659" s="288">
        <v>12000</v>
      </c>
      <c r="G659" s="288">
        <v>12000</v>
      </c>
      <c r="H659" s="288">
        <v>13000</v>
      </c>
    </row>
    <row r="660" spans="1:8" ht="31.5">
      <c r="A660" s="42" t="s">
        <v>509</v>
      </c>
      <c r="B660" s="80" t="s">
        <v>503</v>
      </c>
      <c r="C660" s="81" t="s">
        <v>240</v>
      </c>
      <c r="D660" s="96" t="s">
        <v>526</v>
      </c>
      <c r="E660" s="83" t="s">
        <v>510</v>
      </c>
      <c r="F660" s="288">
        <v>1736000</v>
      </c>
      <c r="G660" s="288">
        <v>1736000</v>
      </c>
      <c r="H660" s="288">
        <v>1735000</v>
      </c>
    </row>
    <row r="661" spans="1:8" ht="47.25">
      <c r="A661" s="42" t="s">
        <v>511</v>
      </c>
      <c r="B661" s="80" t="s">
        <v>503</v>
      </c>
      <c r="C661" s="81" t="s">
        <v>240</v>
      </c>
      <c r="D661" s="96" t="s">
        <v>526</v>
      </c>
      <c r="E661" s="83" t="s">
        <v>512</v>
      </c>
      <c r="F661" s="288">
        <v>1736000</v>
      </c>
      <c r="G661" s="288">
        <v>1736000</v>
      </c>
      <c r="H661" s="288">
        <v>1735000</v>
      </c>
    </row>
    <row r="662" spans="1:8" ht="126">
      <c r="A662" s="42" t="s">
        <v>527</v>
      </c>
      <c r="B662" s="80" t="s">
        <v>503</v>
      </c>
      <c r="C662" s="81" t="s">
        <v>240</v>
      </c>
      <c r="D662" s="96" t="s">
        <v>528</v>
      </c>
      <c r="E662" s="83"/>
      <c r="F662" s="288">
        <v>381800</v>
      </c>
      <c r="G662" s="288">
        <v>381800</v>
      </c>
      <c r="H662" s="288">
        <v>381800</v>
      </c>
    </row>
    <row r="663" spans="1:8" ht="31.5">
      <c r="A663" s="42" t="s">
        <v>509</v>
      </c>
      <c r="B663" s="80" t="s">
        <v>503</v>
      </c>
      <c r="C663" s="81" t="s">
        <v>240</v>
      </c>
      <c r="D663" s="96" t="s">
        <v>528</v>
      </c>
      <c r="E663" s="83" t="s">
        <v>510</v>
      </c>
      <c r="F663" s="288">
        <v>381800</v>
      </c>
      <c r="G663" s="288">
        <v>381800</v>
      </c>
      <c r="H663" s="288">
        <v>381800</v>
      </c>
    </row>
    <row r="664" spans="1:8" ht="47.25">
      <c r="A664" s="42" t="s">
        <v>511</v>
      </c>
      <c r="B664" s="80" t="s">
        <v>503</v>
      </c>
      <c r="C664" s="81" t="s">
        <v>240</v>
      </c>
      <c r="D664" s="96" t="s">
        <v>528</v>
      </c>
      <c r="E664" s="83" t="s">
        <v>512</v>
      </c>
      <c r="F664" s="288">
        <v>381800</v>
      </c>
      <c r="G664" s="288">
        <v>381800</v>
      </c>
      <c r="H664" s="288">
        <v>381800</v>
      </c>
    </row>
    <row r="665" spans="1:8" ht="189">
      <c r="A665" s="42" t="s">
        <v>80</v>
      </c>
      <c r="B665" s="80" t="s">
        <v>503</v>
      </c>
      <c r="C665" s="81" t="s">
        <v>240</v>
      </c>
      <c r="D665" s="96" t="s">
        <v>529</v>
      </c>
      <c r="E665" s="83"/>
      <c r="F665" s="288">
        <v>4079800</v>
      </c>
      <c r="G665" s="288">
        <v>4079800</v>
      </c>
      <c r="H665" s="288">
        <v>4079800</v>
      </c>
    </row>
    <row r="666" spans="1:8" ht="63">
      <c r="A666" s="42" t="s">
        <v>126</v>
      </c>
      <c r="B666" s="80" t="s">
        <v>503</v>
      </c>
      <c r="C666" s="81" t="s">
        <v>240</v>
      </c>
      <c r="D666" s="96" t="s">
        <v>529</v>
      </c>
      <c r="E666" s="83" t="s">
        <v>127</v>
      </c>
      <c r="F666" s="288">
        <v>3000</v>
      </c>
      <c r="G666" s="288">
        <v>0</v>
      </c>
      <c r="H666" s="288">
        <v>0</v>
      </c>
    </row>
    <row r="667" spans="1:8" ht="63">
      <c r="A667" s="42" t="s">
        <v>128</v>
      </c>
      <c r="B667" s="80" t="s">
        <v>503</v>
      </c>
      <c r="C667" s="81" t="s">
        <v>240</v>
      </c>
      <c r="D667" s="96" t="s">
        <v>529</v>
      </c>
      <c r="E667" s="83" t="s">
        <v>129</v>
      </c>
      <c r="F667" s="288">
        <v>3000</v>
      </c>
      <c r="G667" s="288">
        <v>0</v>
      </c>
      <c r="H667" s="288">
        <v>0</v>
      </c>
    </row>
    <row r="668" spans="1:8" ht="31.5">
      <c r="A668" s="42" t="s">
        <v>509</v>
      </c>
      <c r="B668" s="80" t="s">
        <v>503</v>
      </c>
      <c r="C668" s="81" t="s">
        <v>240</v>
      </c>
      <c r="D668" s="96" t="s">
        <v>529</v>
      </c>
      <c r="E668" s="83" t="s">
        <v>510</v>
      </c>
      <c r="F668" s="288">
        <v>4076800</v>
      </c>
      <c r="G668" s="288">
        <v>4079800</v>
      </c>
      <c r="H668" s="288">
        <v>4079800</v>
      </c>
    </row>
    <row r="669" spans="1:8" ht="47.25">
      <c r="A669" s="42" t="s">
        <v>511</v>
      </c>
      <c r="B669" s="80" t="s">
        <v>503</v>
      </c>
      <c r="C669" s="81" t="s">
        <v>240</v>
      </c>
      <c r="D669" s="96" t="s">
        <v>529</v>
      </c>
      <c r="E669" s="83" t="s">
        <v>512</v>
      </c>
      <c r="F669" s="288">
        <v>3993100</v>
      </c>
      <c r="G669" s="288">
        <v>4079800</v>
      </c>
      <c r="H669" s="288">
        <v>4079800</v>
      </c>
    </row>
    <row r="670" spans="1:8" ht="63">
      <c r="A670" s="42" t="s">
        <v>517</v>
      </c>
      <c r="B670" s="80" t="s">
        <v>503</v>
      </c>
      <c r="C670" s="81" t="s">
        <v>240</v>
      </c>
      <c r="D670" s="96" t="s">
        <v>529</v>
      </c>
      <c r="E670" s="83" t="s">
        <v>518</v>
      </c>
      <c r="F670" s="288">
        <v>83700</v>
      </c>
      <c r="G670" s="288">
        <v>0</v>
      </c>
      <c r="H670" s="288">
        <v>0</v>
      </c>
    </row>
    <row r="671" spans="1:8" ht="94.5">
      <c r="A671" s="42" t="s">
        <v>530</v>
      </c>
      <c r="B671" s="80" t="s">
        <v>503</v>
      </c>
      <c r="C671" s="81" t="s">
        <v>240</v>
      </c>
      <c r="D671" s="96" t="s">
        <v>531</v>
      </c>
      <c r="E671" s="83"/>
      <c r="F671" s="288">
        <v>25757100</v>
      </c>
      <c r="G671" s="288">
        <v>25757100</v>
      </c>
      <c r="H671" s="288">
        <v>25757100</v>
      </c>
    </row>
    <row r="672" spans="1:8" ht="63">
      <c r="A672" s="42" t="s">
        <v>126</v>
      </c>
      <c r="B672" s="80" t="s">
        <v>503</v>
      </c>
      <c r="C672" s="81" t="s">
        <v>240</v>
      </c>
      <c r="D672" s="96" t="s">
        <v>531</v>
      </c>
      <c r="E672" s="83" t="s">
        <v>127</v>
      </c>
      <c r="F672" s="288">
        <v>200000</v>
      </c>
      <c r="G672" s="288">
        <v>200000</v>
      </c>
      <c r="H672" s="288">
        <v>200000</v>
      </c>
    </row>
    <row r="673" spans="1:8" ht="63">
      <c r="A673" s="42" t="s">
        <v>128</v>
      </c>
      <c r="B673" s="80" t="s">
        <v>503</v>
      </c>
      <c r="C673" s="81" t="s">
        <v>240</v>
      </c>
      <c r="D673" s="96" t="s">
        <v>531</v>
      </c>
      <c r="E673" s="83" t="s">
        <v>129</v>
      </c>
      <c r="F673" s="288">
        <v>200000</v>
      </c>
      <c r="G673" s="288">
        <v>200000</v>
      </c>
      <c r="H673" s="288">
        <v>200000</v>
      </c>
    </row>
    <row r="674" spans="1:8" ht="31.5">
      <c r="A674" s="42" t="s">
        <v>509</v>
      </c>
      <c r="B674" s="80" t="s">
        <v>503</v>
      </c>
      <c r="C674" s="81" t="s">
        <v>240</v>
      </c>
      <c r="D674" s="96" t="s">
        <v>531</v>
      </c>
      <c r="E674" s="83" t="s">
        <v>510</v>
      </c>
      <c r="F674" s="288">
        <v>25557100</v>
      </c>
      <c r="G674" s="288">
        <v>25557100</v>
      </c>
      <c r="H674" s="288">
        <v>25557100</v>
      </c>
    </row>
    <row r="675" spans="1:8" ht="47.25">
      <c r="A675" s="42" t="s">
        <v>511</v>
      </c>
      <c r="B675" s="80" t="s">
        <v>503</v>
      </c>
      <c r="C675" s="81" t="s">
        <v>240</v>
      </c>
      <c r="D675" s="96" t="s">
        <v>531</v>
      </c>
      <c r="E675" s="83" t="s">
        <v>512</v>
      </c>
      <c r="F675" s="288">
        <v>25557100</v>
      </c>
      <c r="G675" s="288">
        <v>25557100</v>
      </c>
      <c r="H675" s="288">
        <v>25557100</v>
      </c>
    </row>
    <row r="676" spans="1:8" ht="110.25">
      <c r="A676" s="42" t="s">
        <v>81</v>
      </c>
      <c r="B676" s="80" t="s">
        <v>503</v>
      </c>
      <c r="C676" s="81" t="s">
        <v>240</v>
      </c>
      <c r="D676" s="96" t="s">
        <v>532</v>
      </c>
      <c r="E676" s="83"/>
      <c r="F676" s="288">
        <v>376500</v>
      </c>
      <c r="G676" s="288">
        <v>466500</v>
      </c>
      <c r="H676" s="288">
        <v>466500</v>
      </c>
    </row>
    <row r="677" spans="1:8" ht="31.5">
      <c r="A677" s="42" t="s">
        <v>509</v>
      </c>
      <c r="B677" s="80" t="s">
        <v>503</v>
      </c>
      <c r="C677" s="81" t="s">
        <v>240</v>
      </c>
      <c r="D677" s="96" t="s">
        <v>532</v>
      </c>
      <c r="E677" s="83" t="s">
        <v>510</v>
      </c>
      <c r="F677" s="288">
        <v>376500</v>
      </c>
      <c r="G677" s="288">
        <v>466500</v>
      </c>
      <c r="H677" s="288">
        <v>466500</v>
      </c>
    </row>
    <row r="678" spans="1:8" ht="47.25">
      <c r="A678" s="42" t="s">
        <v>511</v>
      </c>
      <c r="B678" s="80" t="s">
        <v>503</v>
      </c>
      <c r="C678" s="81" t="s">
        <v>240</v>
      </c>
      <c r="D678" s="96" t="s">
        <v>532</v>
      </c>
      <c r="E678" s="83" t="s">
        <v>512</v>
      </c>
      <c r="F678" s="288">
        <v>376500</v>
      </c>
      <c r="G678" s="288">
        <v>466500</v>
      </c>
      <c r="H678" s="288">
        <v>466500</v>
      </c>
    </row>
    <row r="679" spans="1:8" ht="173.25">
      <c r="A679" s="42" t="s">
        <v>533</v>
      </c>
      <c r="B679" s="80" t="s">
        <v>503</v>
      </c>
      <c r="C679" s="81" t="s">
        <v>240</v>
      </c>
      <c r="D679" s="96" t="s">
        <v>534</v>
      </c>
      <c r="E679" s="83"/>
      <c r="F679" s="288">
        <v>4797600</v>
      </c>
      <c r="G679" s="288">
        <v>4797600</v>
      </c>
      <c r="H679" s="288">
        <v>4797600</v>
      </c>
    </row>
    <row r="680" spans="1:8" ht="63">
      <c r="A680" s="42" t="s">
        <v>126</v>
      </c>
      <c r="B680" s="80" t="s">
        <v>503</v>
      </c>
      <c r="C680" s="81" t="s">
        <v>240</v>
      </c>
      <c r="D680" s="96" t="s">
        <v>534</v>
      </c>
      <c r="E680" s="83" t="s">
        <v>127</v>
      </c>
      <c r="F680" s="288">
        <v>14000</v>
      </c>
      <c r="G680" s="288">
        <v>14000</v>
      </c>
      <c r="H680" s="288">
        <v>14000</v>
      </c>
    </row>
    <row r="681" spans="1:8" ht="63">
      <c r="A681" s="42" t="s">
        <v>128</v>
      </c>
      <c r="B681" s="80" t="s">
        <v>503</v>
      </c>
      <c r="C681" s="81" t="s">
        <v>240</v>
      </c>
      <c r="D681" s="96" t="s">
        <v>534</v>
      </c>
      <c r="E681" s="83" t="s">
        <v>129</v>
      </c>
      <c r="F681" s="288">
        <v>14000</v>
      </c>
      <c r="G681" s="288">
        <v>14000</v>
      </c>
      <c r="H681" s="288">
        <v>14000</v>
      </c>
    </row>
    <row r="682" spans="1:8" ht="31.5">
      <c r="A682" s="42" t="s">
        <v>509</v>
      </c>
      <c r="B682" s="80" t="s">
        <v>503</v>
      </c>
      <c r="C682" s="81" t="s">
        <v>240</v>
      </c>
      <c r="D682" s="96" t="s">
        <v>534</v>
      </c>
      <c r="E682" s="83" t="s">
        <v>510</v>
      </c>
      <c r="F682" s="288">
        <v>4783600</v>
      </c>
      <c r="G682" s="288">
        <v>4783600</v>
      </c>
      <c r="H682" s="288">
        <v>4783600</v>
      </c>
    </row>
    <row r="683" spans="1:8" ht="47.25">
      <c r="A683" s="42" t="s">
        <v>511</v>
      </c>
      <c r="B683" s="80" t="s">
        <v>503</v>
      </c>
      <c r="C683" s="81" t="s">
        <v>240</v>
      </c>
      <c r="D683" s="96" t="s">
        <v>534</v>
      </c>
      <c r="E683" s="83" t="s">
        <v>512</v>
      </c>
      <c r="F683" s="288">
        <v>4783600</v>
      </c>
      <c r="G683" s="288">
        <v>4783600</v>
      </c>
      <c r="H683" s="288">
        <v>4783600</v>
      </c>
    </row>
    <row r="684" spans="1:8" ht="94.5">
      <c r="A684" s="42" t="s">
        <v>535</v>
      </c>
      <c r="B684" s="80" t="s">
        <v>503</v>
      </c>
      <c r="C684" s="81" t="s">
        <v>240</v>
      </c>
      <c r="D684" s="96" t="s">
        <v>536</v>
      </c>
      <c r="E684" s="83"/>
      <c r="F684" s="288">
        <v>32313800</v>
      </c>
      <c r="G684" s="288">
        <v>32813800</v>
      </c>
      <c r="H684" s="288">
        <v>32813800</v>
      </c>
    </row>
    <row r="685" spans="1:8" ht="63">
      <c r="A685" s="42" t="s">
        <v>126</v>
      </c>
      <c r="B685" s="80" t="s">
        <v>503</v>
      </c>
      <c r="C685" s="81" t="s">
        <v>240</v>
      </c>
      <c r="D685" s="96" t="s">
        <v>536</v>
      </c>
      <c r="E685" s="83" t="s">
        <v>127</v>
      </c>
      <c r="F685" s="288">
        <v>280000</v>
      </c>
      <c r="G685" s="288">
        <v>280000</v>
      </c>
      <c r="H685" s="288">
        <v>280000</v>
      </c>
    </row>
    <row r="686" spans="1:8" ht="63">
      <c r="A686" s="42" t="s">
        <v>128</v>
      </c>
      <c r="B686" s="80" t="s">
        <v>503</v>
      </c>
      <c r="C686" s="81" t="s">
        <v>240</v>
      </c>
      <c r="D686" s="96" t="s">
        <v>536</v>
      </c>
      <c r="E686" s="83" t="s">
        <v>129</v>
      </c>
      <c r="F686" s="288">
        <v>280000</v>
      </c>
      <c r="G686" s="288">
        <v>280000</v>
      </c>
      <c r="H686" s="288">
        <v>280000</v>
      </c>
    </row>
    <row r="687" spans="1:8" ht="31.5">
      <c r="A687" s="42" t="s">
        <v>509</v>
      </c>
      <c r="B687" s="80" t="s">
        <v>503</v>
      </c>
      <c r="C687" s="81" t="s">
        <v>240</v>
      </c>
      <c r="D687" s="96" t="s">
        <v>536</v>
      </c>
      <c r="E687" s="83" t="s">
        <v>510</v>
      </c>
      <c r="F687" s="288">
        <v>32033800</v>
      </c>
      <c r="G687" s="288">
        <v>32533800</v>
      </c>
      <c r="H687" s="288">
        <v>32533800</v>
      </c>
    </row>
    <row r="688" spans="1:8" ht="47.25">
      <c r="A688" s="42" t="s">
        <v>511</v>
      </c>
      <c r="B688" s="80" t="s">
        <v>503</v>
      </c>
      <c r="C688" s="81" t="s">
        <v>240</v>
      </c>
      <c r="D688" s="96" t="s">
        <v>536</v>
      </c>
      <c r="E688" s="83" t="s">
        <v>512</v>
      </c>
      <c r="F688" s="288">
        <v>32033800</v>
      </c>
      <c r="G688" s="288">
        <v>32533800</v>
      </c>
      <c r="H688" s="288">
        <v>32533800</v>
      </c>
    </row>
    <row r="689" spans="1:8" ht="78.75">
      <c r="A689" s="42" t="s">
        <v>537</v>
      </c>
      <c r="B689" s="80" t="s">
        <v>503</v>
      </c>
      <c r="C689" s="81" t="s">
        <v>240</v>
      </c>
      <c r="D689" s="96" t="s">
        <v>538</v>
      </c>
      <c r="E689" s="83"/>
      <c r="F689" s="288">
        <v>453600</v>
      </c>
      <c r="G689" s="288">
        <v>453600</v>
      </c>
      <c r="H689" s="288">
        <v>453600</v>
      </c>
    </row>
    <row r="690" spans="1:8" ht="63">
      <c r="A690" s="42" t="s">
        <v>126</v>
      </c>
      <c r="B690" s="80" t="s">
        <v>503</v>
      </c>
      <c r="C690" s="81" t="s">
        <v>240</v>
      </c>
      <c r="D690" s="96" t="s">
        <v>538</v>
      </c>
      <c r="E690" s="83" t="s">
        <v>127</v>
      </c>
      <c r="F690" s="288">
        <v>7000</v>
      </c>
      <c r="G690" s="288">
        <v>7000</v>
      </c>
      <c r="H690" s="288">
        <v>7000</v>
      </c>
    </row>
    <row r="691" spans="1:8" ht="63">
      <c r="A691" s="42" t="s">
        <v>128</v>
      </c>
      <c r="B691" s="80" t="s">
        <v>503</v>
      </c>
      <c r="C691" s="81" t="s">
        <v>240</v>
      </c>
      <c r="D691" s="96" t="s">
        <v>538</v>
      </c>
      <c r="E691" s="83" t="s">
        <v>129</v>
      </c>
      <c r="F691" s="288">
        <v>7000</v>
      </c>
      <c r="G691" s="288">
        <v>7000</v>
      </c>
      <c r="H691" s="288">
        <v>7000</v>
      </c>
    </row>
    <row r="692" spans="1:8" ht="31.5">
      <c r="A692" s="42" t="s">
        <v>509</v>
      </c>
      <c r="B692" s="80" t="s">
        <v>503</v>
      </c>
      <c r="C692" s="81" t="s">
        <v>240</v>
      </c>
      <c r="D692" s="96" t="s">
        <v>538</v>
      </c>
      <c r="E692" s="83" t="s">
        <v>510</v>
      </c>
      <c r="F692" s="288">
        <v>446600</v>
      </c>
      <c r="G692" s="288">
        <v>446600</v>
      </c>
      <c r="H692" s="288">
        <v>446600</v>
      </c>
    </row>
    <row r="693" spans="1:8" ht="47.25">
      <c r="A693" s="42" t="s">
        <v>511</v>
      </c>
      <c r="B693" s="80" t="s">
        <v>503</v>
      </c>
      <c r="C693" s="81" t="s">
        <v>240</v>
      </c>
      <c r="D693" s="96" t="s">
        <v>538</v>
      </c>
      <c r="E693" s="83" t="s">
        <v>512</v>
      </c>
      <c r="F693" s="288">
        <v>446600</v>
      </c>
      <c r="G693" s="288">
        <v>446600</v>
      </c>
      <c r="H693" s="288">
        <v>446600</v>
      </c>
    </row>
    <row r="694" spans="1:8" ht="78.75">
      <c r="A694" s="42" t="s">
        <v>539</v>
      </c>
      <c r="B694" s="80" t="s">
        <v>503</v>
      </c>
      <c r="C694" s="81" t="s">
        <v>240</v>
      </c>
      <c r="D694" s="96" t="s">
        <v>540</v>
      </c>
      <c r="E694" s="83" t="s">
        <v>138</v>
      </c>
      <c r="F694" s="288">
        <v>574600</v>
      </c>
      <c r="G694" s="288">
        <v>574600</v>
      </c>
      <c r="H694" s="288">
        <v>574600</v>
      </c>
    </row>
    <row r="695" spans="1:8" ht="63">
      <c r="A695" s="42" t="s">
        <v>126</v>
      </c>
      <c r="B695" s="80" t="s">
        <v>503</v>
      </c>
      <c r="C695" s="81" t="s">
        <v>240</v>
      </c>
      <c r="D695" s="96" t="s">
        <v>540</v>
      </c>
      <c r="E695" s="83" t="s">
        <v>127</v>
      </c>
      <c r="F695" s="288">
        <v>6000</v>
      </c>
      <c r="G695" s="288">
        <v>6000</v>
      </c>
      <c r="H695" s="288">
        <v>6000</v>
      </c>
    </row>
    <row r="696" spans="1:8" ht="63">
      <c r="A696" s="42" t="s">
        <v>128</v>
      </c>
      <c r="B696" s="80" t="s">
        <v>503</v>
      </c>
      <c r="C696" s="81" t="s">
        <v>240</v>
      </c>
      <c r="D696" s="96" t="s">
        <v>540</v>
      </c>
      <c r="E696" s="83" t="s">
        <v>129</v>
      </c>
      <c r="F696" s="288">
        <v>6000</v>
      </c>
      <c r="G696" s="288">
        <v>6000</v>
      </c>
      <c r="H696" s="288">
        <v>6000</v>
      </c>
    </row>
    <row r="697" spans="1:8" ht="31.5">
      <c r="A697" s="42" t="s">
        <v>509</v>
      </c>
      <c r="B697" s="80" t="s">
        <v>503</v>
      </c>
      <c r="C697" s="81" t="s">
        <v>240</v>
      </c>
      <c r="D697" s="96" t="s">
        <v>540</v>
      </c>
      <c r="E697" s="83" t="s">
        <v>510</v>
      </c>
      <c r="F697" s="288">
        <v>568600</v>
      </c>
      <c r="G697" s="288">
        <v>568600</v>
      </c>
      <c r="H697" s="288">
        <v>568600</v>
      </c>
    </row>
    <row r="698" spans="1:8" ht="47.25">
      <c r="A698" s="42" t="s">
        <v>511</v>
      </c>
      <c r="B698" s="80" t="s">
        <v>503</v>
      </c>
      <c r="C698" s="81" t="s">
        <v>240</v>
      </c>
      <c r="D698" s="96" t="s">
        <v>540</v>
      </c>
      <c r="E698" s="83" t="s">
        <v>512</v>
      </c>
      <c r="F698" s="288">
        <v>568600</v>
      </c>
      <c r="G698" s="288">
        <v>568600</v>
      </c>
      <c r="H698" s="288">
        <v>568600</v>
      </c>
    </row>
    <row r="699" spans="1:8">
      <c r="A699" s="40" t="s">
        <v>75</v>
      </c>
      <c r="B699" s="77" t="s">
        <v>503</v>
      </c>
      <c r="C699" s="78" t="s">
        <v>122</v>
      </c>
      <c r="D699" s="84"/>
      <c r="E699" s="83"/>
      <c r="F699" s="288">
        <v>54582900</v>
      </c>
      <c r="G699" s="288">
        <v>48039700</v>
      </c>
      <c r="H699" s="288">
        <v>49646300</v>
      </c>
    </row>
    <row r="700" spans="1:8" ht="63">
      <c r="A700" s="95" t="s">
        <v>50</v>
      </c>
      <c r="B700" s="80" t="s">
        <v>503</v>
      </c>
      <c r="C700" s="81" t="s">
        <v>122</v>
      </c>
      <c r="D700" s="84" t="s">
        <v>347</v>
      </c>
      <c r="E700" s="83"/>
      <c r="F700" s="288">
        <v>45225300</v>
      </c>
      <c r="G700" s="288">
        <v>38682100</v>
      </c>
      <c r="H700" s="288">
        <v>40288700</v>
      </c>
    </row>
    <row r="701" spans="1:8" ht="78.75">
      <c r="A701" s="95" t="s">
        <v>541</v>
      </c>
      <c r="B701" s="80" t="s">
        <v>503</v>
      </c>
      <c r="C701" s="81" t="s">
        <v>122</v>
      </c>
      <c r="D701" s="84" t="s">
        <v>542</v>
      </c>
      <c r="E701" s="83"/>
      <c r="F701" s="288">
        <v>21280400</v>
      </c>
      <c r="G701" s="288">
        <v>13937200</v>
      </c>
      <c r="H701" s="288">
        <v>15543800</v>
      </c>
    </row>
    <row r="702" spans="1:8" ht="126">
      <c r="A702" s="95" t="s">
        <v>543</v>
      </c>
      <c r="B702" s="80" t="s">
        <v>503</v>
      </c>
      <c r="C702" s="81" t="s">
        <v>122</v>
      </c>
      <c r="D702" s="84" t="s">
        <v>544</v>
      </c>
      <c r="E702" s="83"/>
      <c r="F702" s="288">
        <v>21280400</v>
      </c>
      <c r="G702" s="288">
        <v>13937200</v>
      </c>
      <c r="H702" s="288">
        <v>15543800</v>
      </c>
    </row>
    <row r="703" spans="1:8" ht="141.75">
      <c r="A703" s="95" t="s">
        <v>545</v>
      </c>
      <c r="B703" s="80" t="s">
        <v>503</v>
      </c>
      <c r="C703" s="81" t="s">
        <v>122</v>
      </c>
      <c r="D703" s="84" t="s">
        <v>546</v>
      </c>
      <c r="E703" s="83"/>
      <c r="F703" s="288">
        <v>34600</v>
      </c>
      <c r="G703" s="288">
        <v>34600</v>
      </c>
      <c r="H703" s="288">
        <v>34600</v>
      </c>
    </row>
    <row r="704" spans="1:8" ht="31.5">
      <c r="A704" s="95" t="s">
        <v>509</v>
      </c>
      <c r="B704" s="80" t="s">
        <v>503</v>
      </c>
      <c r="C704" s="81" t="s">
        <v>122</v>
      </c>
      <c r="D704" s="84" t="s">
        <v>546</v>
      </c>
      <c r="E704" s="83" t="s">
        <v>510</v>
      </c>
      <c r="F704" s="288">
        <v>34600</v>
      </c>
      <c r="G704" s="288">
        <v>34600</v>
      </c>
      <c r="H704" s="288">
        <v>34600</v>
      </c>
    </row>
    <row r="705" spans="1:8" ht="47.25">
      <c r="A705" s="95" t="s">
        <v>511</v>
      </c>
      <c r="B705" s="80" t="s">
        <v>503</v>
      </c>
      <c r="C705" s="81" t="s">
        <v>122</v>
      </c>
      <c r="D705" s="84" t="s">
        <v>546</v>
      </c>
      <c r="E705" s="83" t="s">
        <v>512</v>
      </c>
      <c r="F705" s="288">
        <v>34600</v>
      </c>
      <c r="G705" s="288">
        <v>34600</v>
      </c>
      <c r="H705" s="288">
        <v>34600</v>
      </c>
    </row>
    <row r="706" spans="1:8" ht="141.75">
      <c r="A706" s="95" t="s">
        <v>76</v>
      </c>
      <c r="B706" s="80" t="s">
        <v>503</v>
      </c>
      <c r="C706" s="81" t="s">
        <v>122</v>
      </c>
      <c r="D706" s="84" t="s">
        <v>547</v>
      </c>
      <c r="E706" s="83"/>
      <c r="F706" s="288">
        <v>17503000</v>
      </c>
      <c r="G706" s="288">
        <v>10476100</v>
      </c>
      <c r="H706" s="288">
        <v>11563700</v>
      </c>
    </row>
    <row r="707" spans="1:8" ht="63">
      <c r="A707" s="95" t="s">
        <v>264</v>
      </c>
      <c r="B707" s="80" t="s">
        <v>503</v>
      </c>
      <c r="C707" s="81" t="s">
        <v>122</v>
      </c>
      <c r="D707" s="84" t="s">
        <v>547</v>
      </c>
      <c r="E707" s="83" t="s">
        <v>265</v>
      </c>
      <c r="F707" s="288">
        <v>17503000</v>
      </c>
      <c r="G707" s="288">
        <v>10476100</v>
      </c>
      <c r="H707" s="288">
        <v>11563700</v>
      </c>
    </row>
    <row r="708" spans="1:8">
      <c r="A708" s="95" t="s">
        <v>266</v>
      </c>
      <c r="B708" s="80" t="s">
        <v>503</v>
      </c>
      <c r="C708" s="81" t="s">
        <v>122</v>
      </c>
      <c r="D708" s="84" t="s">
        <v>547</v>
      </c>
      <c r="E708" s="83" t="s">
        <v>267</v>
      </c>
      <c r="F708" s="288">
        <v>17503000</v>
      </c>
      <c r="G708" s="288">
        <v>10476100</v>
      </c>
      <c r="H708" s="288">
        <v>11563700</v>
      </c>
    </row>
    <row r="709" spans="1:8" ht="110.25">
      <c r="A709" s="95" t="s">
        <v>77</v>
      </c>
      <c r="B709" s="80" t="s">
        <v>503</v>
      </c>
      <c r="C709" s="81" t="s">
        <v>122</v>
      </c>
      <c r="D709" s="84" t="s">
        <v>548</v>
      </c>
      <c r="E709" s="83"/>
      <c r="F709" s="288">
        <v>3742800</v>
      </c>
      <c r="G709" s="288">
        <v>3426500</v>
      </c>
      <c r="H709" s="288">
        <v>3945500</v>
      </c>
    </row>
    <row r="710" spans="1:8" ht="63">
      <c r="A710" s="95" t="s">
        <v>264</v>
      </c>
      <c r="B710" s="80" t="s">
        <v>503</v>
      </c>
      <c r="C710" s="81" t="s">
        <v>122</v>
      </c>
      <c r="D710" s="84" t="s">
        <v>548</v>
      </c>
      <c r="E710" s="83" t="s">
        <v>265</v>
      </c>
      <c r="F710" s="288">
        <v>3742800</v>
      </c>
      <c r="G710" s="288">
        <v>3426500</v>
      </c>
      <c r="H710" s="288">
        <v>3945500</v>
      </c>
    </row>
    <row r="711" spans="1:8">
      <c r="A711" s="95" t="s">
        <v>266</v>
      </c>
      <c r="B711" s="80" t="s">
        <v>503</v>
      </c>
      <c r="C711" s="81" t="s">
        <v>122</v>
      </c>
      <c r="D711" s="84" t="s">
        <v>548</v>
      </c>
      <c r="E711" s="83" t="s">
        <v>267</v>
      </c>
      <c r="F711" s="288">
        <v>3742800</v>
      </c>
      <c r="G711" s="288">
        <v>3426500</v>
      </c>
      <c r="H711" s="288">
        <v>3945500</v>
      </c>
    </row>
    <row r="712" spans="1:8" ht="94.5">
      <c r="A712" s="42" t="s">
        <v>60</v>
      </c>
      <c r="B712" s="80" t="s">
        <v>503</v>
      </c>
      <c r="C712" s="81" t="s">
        <v>122</v>
      </c>
      <c r="D712" s="96" t="s">
        <v>357</v>
      </c>
      <c r="E712" s="83"/>
      <c r="F712" s="288">
        <v>23944900</v>
      </c>
      <c r="G712" s="288">
        <v>24744900</v>
      </c>
      <c r="H712" s="288">
        <v>24744900</v>
      </c>
    </row>
    <row r="713" spans="1:8" ht="47.25">
      <c r="A713" s="42" t="s">
        <v>55</v>
      </c>
      <c r="B713" s="80" t="s">
        <v>503</v>
      </c>
      <c r="C713" s="81" t="s">
        <v>122</v>
      </c>
      <c r="D713" s="96" t="s">
        <v>362</v>
      </c>
      <c r="E713" s="83"/>
      <c r="F713" s="288">
        <v>23767500</v>
      </c>
      <c r="G713" s="288">
        <v>24567500</v>
      </c>
      <c r="H713" s="288">
        <v>24567500</v>
      </c>
    </row>
    <row r="714" spans="1:8" ht="110.25">
      <c r="A714" s="42" t="s">
        <v>549</v>
      </c>
      <c r="B714" s="80" t="s">
        <v>503</v>
      </c>
      <c r="C714" s="81" t="s">
        <v>122</v>
      </c>
      <c r="D714" s="96" t="s">
        <v>550</v>
      </c>
      <c r="E714" s="83"/>
      <c r="F714" s="288">
        <v>1822100</v>
      </c>
      <c r="G714" s="288">
        <v>1822100</v>
      </c>
      <c r="H714" s="288">
        <v>1822100</v>
      </c>
    </row>
    <row r="715" spans="1:8" ht="31.5">
      <c r="A715" s="42" t="s">
        <v>509</v>
      </c>
      <c r="B715" s="80" t="s">
        <v>503</v>
      </c>
      <c r="C715" s="81" t="s">
        <v>122</v>
      </c>
      <c r="D715" s="96" t="s">
        <v>550</v>
      </c>
      <c r="E715" s="83" t="s">
        <v>510</v>
      </c>
      <c r="F715" s="288">
        <v>1822100</v>
      </c>
      <c r="G715" s="288">
        <v>1822100</v>
      </c>
      <c r="H715" s="288">
        <v>1822100</v>
      </c>
    </row>
    <row r="716" spans="1:8" ht="47.25">
      <c r="A716" s="42" t="s">
        <v>511</v>
      </c>
      <c r="B716" s="80" t="s">
        <v>503</v>
      </c>
      <c r="C716" s="81" t="s">
        <v>122</v>
      </c>
      <c r="D716" s="96" t="s">
        <v>550</v>
      </c>
      <c r="E716" s="83" t="s">
        <v>512</v>
      </c>
      <c r="F716" s="288">
        <v>1822100</v>
      </c>
      <c r="G716" s="288">
        <v>1822100</v>
      </c>
      <c r="H716" s="288">
        <v>1822100</v>
      </c>
    </row>
    <row r="717" spans="1:8" ht="94.5">
      <c r="A717" s="42" t="s">
        <v>56</v>
      </c>
      <c r="B717" s="80" t="s">
        <v>503</v>
      </c>
      <c r="C717" s="81" t="s">
        <v>122</v>
      </c>
      <c r="D717" s="96" t="s">
        <v>366</v>
      </c>
      <c r="E717" s="83"/>
      <c r="F717" s="288">
        <v>177400</v>
      </c>
      <c r="G717" s="288">
        <v>177400</v>
      </c>
      <c r="H717" s="288">
        <v>177400</v>
      </c>
    </row>
    <row r="718" spans="1:8" ht="31.5">
      <c r="A718" s="42" t="s">
        <v>509</v>
      </c>
      <c r="B718" s="80" t="s">
        <v>503</v>
      </c>
      <c r="C718" s="81" t="s">
        <v>122</v>
      </c>
      <c r="D718" s="96" t="s">
        <v>366</v>
      </c>
      <c r="E718" s="83" t="s">
        <v>510</v>
      </c>
      <c r="F718" s="288">
        <v>177400</v>
      </c>
      <c r="G718" s="288">
        <v>177400</v>
      </c>
      <c r="H718" s="288">
        <v>177400</v>
      </c>
    </row>
    <row r="719" spans="1:8" ht="47.25">
      <c r="A719" s="42" t="s">
        <v>511</v>
      </c>
      <c r="B719" s="80" t="s">
        <v>503</v>
      </c>
      <c r="C719" s="81" t="s">
        <v>122</v>
      </c>
      <c r="D719" s="96" t="s">
        <v>366</v>
      </c>
      <c r="E719" s="83" t="s">
        <v>512</v>
      </c>
      <c r="F719" s="288">
        <v>177400</v>
      </c>
      <c r="G719" s="288">
        <v>177400</v>
      </c>
      <c r="H719" s="288">
        <v>177400</v>
      </c>
    </row>
    <row r="720" spans="1:8" ht="78.75">
      <c r="A720" s="42" t="s">
        <v>551</v>
      </c>
      <c r="B720" s="80" t="s">
        <v>503</v>
      </c>
      <c r="C720" s="81" t="s">
        <v>122</v>
      </c>
      <c r="D720" s="96" t="s">
        <v>552</v>
      </c>
      <c r="E720" s="83"/>
      <c r="F720" s="288">
        <v>22745400</v>
      </c>
      <c r="G720" s="288">
        <v>22745400</v>
      </c>
      <c r="H720" s="288">
        <v>22745400</v>
      </c>
    </row>
    <row r="721" spans="1:8" ht="31.5">
      <c r="A721" s="42" t="s">
        <v>509</v>
      </c>
      <c r="B721" s="80" t="s">
        <v>503</v>
      </c>
      <c r="C721" s="81" t="s">
        <v>122</v>
      </c>
      <c r="D721" s="96" t="s">
        <v>552</v>
      </c>
      <c r="E721" s="83" t="s">
        <v>510</v>
      </c>
      <c r="F721" s="288">
        <v>21945400</v>
      </c>
      <c r="G721" s="288">
        <v>22745400</v>
      </c>
      <c r="H721" s="288">
        <v>22745400</v>
      </c>
    </row>
    <row r="722" spans="1:8" ht="47.25">
      <c r="A722" s="42" t="s">
        <v>511</v>
      </c>
      <c r="B722" s="80" t="s">
        <v>503</v>
      </c>
      <c r="C722" s="81" t="s">
        <v>122</v>
      </c>
      <c r="D722" s="96" t="s">
        <v>552</v>
      </c>
      <c r="E722" s="83" t="s">
        <v>512</v>
      </c>
      <c r="F722" s="288">
        <v>14416200</v>
      </c>
      <c r="G722" s="288">
        <v>14416200</v>
      </c>
      <c r="H722" s="288">
        <v>14416200</v>
      </c>
    </row>
    <row r="723" spans="1:8" ht="63">
      <c r="A723" s="42" t="s">
        <v>517</v>
      </c>
      <c r="B723" s="80" t="s">
        <v>503</v>
      </c>
      <c r="C723" s="81" t="s">
        <v>122</v>
      </c>
      <c r="D723" s="96" t="s">
        <v>552</v>
      </c>
      <c r="E723" s="83" t="s">
        <v>518</v>
      </c>
      <c r="F723" s="288">
        <v>7529200</v>
      </c>
      <c r="G723" s="288">
        <v>8329200</v>
      </c>
      <c r="H723" s="288">
        <v>8329200</v>
      </c>
    </row>
    <row r="724" spans="1:8" ht="78.75">
      <c r="A724" s="42" t="s">
        <v>79</v>
      </c>
      <c r="B724" s="80" t="s">
        <v>503</v>
      </c>
      <c r="C724" s="81" t="s">
        <v>122</v>
      </c>
      <c r="D724" s="96" t="s">
        <v>519</v>
      </c>
      <c r="E724" s="83"/>
      <c r="F724" s="288">
        <v>9357600</v>
      </c>
      <c r="G724" s="288">
        <v>9357600</v>
      </c>
      <c r="H724" s="288">
        <v>9357600</v>
      </c>
    </row>
    <row r="725" spans="1:8" ht="78.75">
      <c r="A725" s="42" t="s">
        <v>553</v>
      </c>
      <c r="B725" s="80" t="s">
        <v>503</v>
      </c>
      <c r="C725" s="81" t="s">
        <v>122</v>
      </c>
      <c r="D725" s="96" t="s">
        <v>554</v>
      </c>
      <c r="E725" s="83"/>
      <c r="F725" s="288">
        <v>9357600</v>
      </c>
      <c r="G725" s="288">
        <v>9357600</v>
      </c>
      <c r="H725" s="288">
        <v>9357600</v>
      </c>
    </row>
    <row r="726" spans="1:8" ht="141.75">
      <c r="A726" s="42" t="s">
        <v>555</v>
      </c>
      <c r="B726" s="80" t="s">
        <v>503</v>
      </c>
      <c r="C726" s="81" t="s">
        <v>122</v>
      </c>
      <c r="D726" s="96" t="s">
        <v>556</v>
      </c>
      <c r="E726" s="83"/>
      <c r="F726" s="288">
        <v>4101800</v>
      </c>
      <c r="G726" s="288">
        <v>4101800</v>
      </c>
      <c r="H726" s="288">
        <v>4101800</v>
      </c>
    </row>
    <row r="727" spans="1:8" ht="63">
      <c r="A727" s="42" t="s">
        <v>126</v>
      </c>
      <c r="B727" s="80" t="s">
        <v>503</v>
      </c>
      <c r="C727" s="81" t="s">
        <v>122</v>
      </c>
      <c r="D727" s="96" t="s">
        <v>556</v>
      </c>
      <c r="E727" s="83" t="s">
        <v>127</v>
      </c>
      <c r="F727" s="288">
        <v>1000</v>
      </c>
      <c r="G727" s="288">
        <v>1000</v>
      </c>
      <c r="H727" s="288">
        <v>1000</v>
      </c>
    </row>
    <row r="728" spans="1:8" ht="63">
      <c r="A728" s="42" t="s">
        <v>128</v>
      </c>
      <c r="B728" s="80" t="s">
        <v>503</v>
      </c>
      <c r="C728" s="81" t="s">
        <v>122</v>
      </c>
      <c r="D728" s="96" t="s">
        <v>556</v>
      </c>
      <c r="E728" s="83" t="s">
        <v>129</v>
      </c>
      <c r="F728" s="288">
        <v>1000</v>
      </c>
      <c r="G728" s="288">
        <v>1000</v>
      </c>
      <c r="H728" s="288">
        <v>1000</v>
      </c>
    </row>
    <row r="729" spans="1:8" ht="31.5">
      <c r="A729" s="42" t="s">
        <v>509</v>
      </c>
      <c r="B729" s="80" t="s">
        <v>503</v>
      </c>
      <c r="C729" s="81" t="s">
        <v>122</v>
      </c>
      <c r="D729" s="96" t="s">
        <v>556</v>
      </c>
      <c r="E729" s="83" t="s">
        <v>510</v>
      </c>
      <c r="F729" s="288">
        <v>4100800</v>
      </c>
      <c r="G729" s="288">
        <v>4100800</v>
      </c>
      <c r="H729" s="288">
        <v>4100800</v>
      </c>
    </row>
    <row r="730" spans="1:8" ht="47.25">
      <c r="A730" s="42" t="s">
        <v>511</v>
      </c>
      <c r="B730" s="80" t="s">
        <v>503</v>
      </c>
      <c r="C730" s="81" t="s">
        <v>122</v>
      </c>
      <c r="D730" s="96" t="s">
        <v>556</v>
      </c>
      <c r="E730" s="83" t="s">
        <v>512</v>
      </c>
      <c r="F730" s="288">
        <v>2700800</v>
      </c>
      <c r="G730" s="288">
        <v>2700800</v>
      </c>
      <c r="H730" s="288">
        <v>2700800</v>
      </c>
    </row>
    <row r="731" spans="1:8" ht="63">
      <c r="A731" s="42" t="s">
        <v>517</v>
      </c>
      <c r="B731" s="80" t="s">
        <v>503</v>
      </c>
      <c r="C731" s="81" t="s">
        <v>122</v>
      </c>
      <c r="D731" s="96" t="s">
        <v>556</v>
      </c>
      <c r="E731" s="83" t="s">
        <v>518</v>
      </c>
      <c r="F731" s="288">
        <v>1400000</v>
      </c>
      <c r="G731" s="288">
        <v>1400000</v>
      </c>
      <c r="H731" s="288">
        <v>1400000</v>
      </c>
    </row>
    <row r="732" spans="1:8" ht="126">
      <c r="A732" s="42" t="s">
        <v>557</v>
      </c>
      <c r="B732" s="80" t="s">
        <v>503</v>
      </c>
      <c r="C732" s="81" t="s">
        <v>122</v>
      </c>
      <c r="D732" s="96" t="s">
        <v>558</v>
      </c>
      <c r="E732" s="83"/>
      <c r="F732" s="288">
        <v>2800</v>
      </c>
      <c r="G732" s="288">
        <v>2800</v>
      </c>
      <c r="H732" s="288">
        <v>2800</v>
      </c>
    </row>
    <row r="733" spans="1:8" ht="31.5">
      <c r="A733" s="42" t="s">
        <v>509</v>
      </c>
      <c r="B733" s="80" t="s">
        <v>503</v>
      </c>
      <c r="C733" s="81" t="s">
        <v>122</v>
      </c>
      <c r="D733" s="96" t="s">
        <v>558</v>
      </c>
      <c r="E733" s="83" t="s">
        <v>510</v>
      </c>
      <c r="F733" s="288">
        <v>2800</v>
      </c>
      <c r="G733" s="288">
        <v>2800</v>
      </c>
      <c r="H733" s="288">
        <v>2800</v>
      </c>
    </row>
    <row r="734" spans="1:8" ht="47.25">
      <c r="A734" s="42" t="s">
        <v>511</v>
      </c>
      <c r="B734" s="80" t="s">
        <v>503</v>
      </c>
      <c r="C734" s="81" t="s">
        <v>122</v>
      </c>
      <c r="D734" s="96" t="s">
        <v>558</v>
      </c>
      <c r="E734" s="83" t="s">
        <v>512</v>
      </c>
      <c r="F734" s="288">
        <v>2800</v>
      </c>
      <c r="G734" s="288">
        <v>2800</v>
      </c>
      <c r="H734" s="288">
        <v>2800</v>
      </c>
    </row>
    <row r="735" spans="1:8" ht="78.75">
      <c r="A735" s="42" t="s">
        <v>559</v>
      </c>
      <c r="B735" s="80" t="s">
        <v>503</v>
      </c>
      <c r="C735" s="81" t="s">
        <v>122</v>
      </c>
      <c r="D735" s="96" t="s">
        <v>560</v>
      </c>
      <c r="E735" s="83"/>
      <c r="F735" s="288">
        <v>5253000</v>
      </c>
      <c r="G735" s="288">
        <v>5253000</v>
      </c>
      <c r="H735" s="288">
        <v>5253000</v>
      </c>
    </row>
    <row r="736" spans="1:8" ht="31.5">
      <c r="A736" s="42" t="s">
        <v>509</v>
      </c>
      <c r="B736" s="80" t="s">
        <v>503</v>
      </c>
      <c r="C736" s="81" t="s">
        <v>122</v>
      </c>
      <c r="D736" s="96" t="s">
        <v>560</v>
      </c>
      <c r="E736" s="83" t="s">
        <v>510</v>
      </c>
      <c r="F736" s="288">
        <v>5253000</v>
      </c>
      <c r="G736" s="288">
        <v>5253000</v>
      </c>
      <c r="H736" s="288">
        <v>5253000</v>
      </c>
    </row>
    <row r="737" spans="1:8" ht="47.25">
      <c r="A737" s="42" t="s">
        <v>511</v>
      </c>
      <c r="B737" s="80" t="s">
        <v>503</v>
      </c>
      <c r="C737" s="81" t="s">
        <v>122</v>
      </c>
      <c r="D737" s="96" t="s">
        <v>560</v>
      </c>
      <c r="E737" s="83" t="s">
        <v>512</v>
      </c>
      <c r="F737" s="288">
        <v>5253000</v>
      </c>
      <c r="G737" s="288">
        <v>5253000</v>
      </c>
      <c r="H737" s="288">
        <v>5253000</v>
      </c>
    </row>
    <row r="738" spans="1:8" ht="31.5">
      <c r="A738" s="40" t="s">
        <v>561</v>
      </c>
      <c r="B738" s="77" t="s">
        <v>503</v>
      </c>
      <c r="C738" s="78" t="s">
        <v>149</v>
      </c>
      <c r="D738" s="84"/>
      <c r="E738" s="83"/>
      <c r="F738" s="288">
        <v>4047600</v>
      </c>
      <c r="G738" s="288">
        <v>4047600</v>
      </c>
      <c r="H738" s="288">
        <v>4047600</v>
      </c>
    </row>
    <row r="739" spans="1:8" ht="78.75">
      <c r="A739" s="42" t="s">
        <v>79</v>
      </c>
      <c r="B739" s="80" t="s">
        <v>503</v>
      </c>
      <c r="C739" s="81" t="s">
        <v>149</v>
      </c>
      <c r="D739" s="96" t="s">
        <v>519</v>
      </c>
      <c r="E739" s="83"/>
      <c r="F739" s="288">
        <v>4047600</v>
      </c>
      <c r="G739" s="288">
        <v>4047600</v>
      </c>
      <c r="H739" s="288">
        <v>4047600</v>
      </c>
    </row>
    <row r="740" spans="1:8" ht="110.25">
      <c r="A740" s="42" t="s">
        <v>562</v>
      </c>
      <c r="B740" s="80" t="s">
        <v>503</v>
      </c>
      <c r="C740" s="81" t="s">
        <v>149</v>
      </c>
      <c r="D740" s="96" t="s">
        <v>563</v>
      </c>
      <c r="E740" s="83"/>
      <c r="F740" s="288">
        <v>4047600</v>
      </c>
      <c r="G740" s="288">
        <v>4047600</v>
      </c>
      <c r="H740" s="288">
        <v>4047600</v>
      </c>
    </row>
    <row r="741" spans="1:8" ht="78.75">
      <c r="A741" s="42" t="s">
        <v>136</v>
      </c>
      <c r="B741" s="80" t="s">
        <v>503</v>
      </c>
      <c r="C741" s="81" t="s">
        <v>149</v>
      </c>
      <c r="D741" s="96" t="s">
        <v>564</v>
      </c>
      <c r="E741" s="83"/>
      <c r="F741" s="288">
        <v>4047600</v>
      </c>
      <c r="G741" s="288">
        <v>4047600</v>
      </c>
      <c r="H741" s="288">
        <v>4047600</v>
      </c>
    </row>
    <row r="742" spans="1:8" ht="141.75">
      <c r="A742" s="42" t="s">
        <v>117</v>
      </c>
      <c r="B742" s="80" t="s">
        <v>503</v>
      </c>
      <c r="C742" s="81" t="s">
        <v>149</v>
      </c>
      <c r="D742" s="96" t="s">
        <v>564</v>
      </c>
      <c r="E742" s="83" t="s">
        <v>118</v>
      </c>
      <c r="F742" s="288">
        <v>3669500</v>
      </c>
      <c r="G742" s="288">
        <v>3669500</v>
      </c>
      <c r="H742" s="288">
        <v>3669500</v>
      </c>
    </row>
    <row r="743" spans="1:8" ht="47.25">
      <c r="A743" s="42" t="s">
        <v>119</v>
      </c>
      <c r="B743" s="80" t="s">
        <v>503</v>
      </c>
      <c r="C743" s="81" t="s">
        <v>149</v>
      </c>
      <c r="D743" s="96" t="s">
        <v>564</v>
      </c>
      <c r="E743" s="83" t="s">
        <v>120</v>
      </c>
      <c r="F743" s="288">
        <v>3669500</v>
      </c>
      <c r="G743" s="288">
        <v>3669500</v>
      </c>
      <c r="H743" s="288">
        <v>3669500</v>
      </c>
    </row>
    <row r="744" spans="1:8" ht="63">
      <c r="A744" s="42" t="s">
        <v>126</v>
      </c>
      <c r="B744" s="80" t="s">
        <v>503</v>
      </c>
      <c r="C744" s="81" t="s">
        <v>149</v>
      </c>
      <c r="D744" s="96" t="s">
        <v>564</v>
      </c>
      <c r="E744" s="83" t="s">
        <v>127</v>
      </c>
      <c r="F744" s="288">
        <v>374100</v>
      </c>
      <c r="G744" s="288">
        <v>374100</v>
      </c>
      <c r="H744" s="288">
        <v>374100</v>
      </c>
    </row>
    <row r="745" spans="1:8" ht="63">
      <c r="A745" s="42" t="s">
        <v>128</v>
      </c>
      <c r="B745" s="80" t="s">
        <v>503</v>
      </c>
      <c r="C745" s="81" t="s">
        <v>149</v>
      </c>
      <c r="D745" s="96" t="s">
        <v>564</v>
      </c>
      <c r="E745" s="83" t="s">
        <v>129</v>
      </c>
      <c r="F745" s="288">
        <v>374100</v>
      </c>
      <c r="G745" s="288">
        <v>374100</v>
      </c>
      <c r="H745" s="288">
        <v>374100</v>
      </c>
    </row>
    <row r="746" spans="1:8" ht="31.5">
      <c r="A746" s="42" t="s">
        <v>130</v>
      </c>
      <c r="B746" s="80" t="s">
        <v>503</v>
      </c>
      <c r="C746" s="81" t="s">
        <v>149</v>
      </c>
      <c r="D746" s="96" t="s">
        <v>564</v>
      </c>
      <c r="E746" s="83" t="s">
        <v>131</v>
      </c>
      <c r="F746" s="288">
        <v>4000</v>
      </c>
      <c r="G746" s="288">
        <v>4000</v>
      </c>
      <c r="H746" s="288">
        <v>4000</v>
      </c>
    </row>
    <row r="747" spans="1:8" ht="31.5">
      <c r="A747" s="42" t="s">
        <v>134</v>
      </c>
      <c r="B747" s="80" t="s">
        <v>503</v>
      </c>
      <c r="C747" s="81" t="s">
        <v>149</v>
      </c>
      <c r="D747" s="96" t="s">
        <v>564</v>
      </c>
      <c r="E747" s="83" t="s">
        <v>135</v>
      </c>
      <c r="F747" s="288">
        <v>4000</v>
      </c>
      <c r="G747" s="288">
        <v>4000</v>
      </c>
      <c r="H747" s="288">
        <v>4000</v>
      </c>
    </row>
    <row r="748" spans="1:8">
      <c r="A748" s="53" t="s">
        <v>83</v>
      </c>
      <c r="B748" s="77" t="s">
        <v>169</v>
      </c>
      <c r="C748" s="78"/>
      <c r="D748" s="84"/>
      <c r="E748" s="83"/>
      <c r="F748" s="288">
        <v>26359292.279999997</v>
      </c>
      <c r="G748" s="288">
        <v>12895300</v>
      </c>
      <c r="H748" s="288">
        <v>12895300</v>
      </c>
    </row>
    <row r="749" spans="1:8">
      <c r="A749" s="40" t="s">
        <v>565</v>
      </c>
      <c r="B749" s="77" t="s">
        <v>169</v>
      </c>
      <c r="C749" s="78" t="s">
        <v>108</v>
      </c>
      <c r="D749" s="84"/>
      <c r="E749" s="83"/>
      <c r="F749" s="288">
        <v>15813933.33</v>
      </c>
      <c r="G749" s="288">
        <v>12895300</v>
      </c>
      <c r="H749" s="288">
        <v>12895300</v>
      </c>
    </row>
    <row r="750" spans="1:8" ht="63">
      <c r="A750" s="42" t="s">
        <v>50</v>
      </c>
      <c r="B750" s="80" t="s">
        <v>169</v>
      </c>
      <c r="C750" s="81" t="s">
        <v>108</v>
      </c>
      <c r="D750" s="96" t="s">
        <v>347</v>
      </c>
      <c r="E750" s="83"/>
      <c r="F750" s="288">
        <v>1552400</v>
      </c>
      <c r="G750" s="288">
        <v>0</v>
      </c>
      <c r="H750" s="288">
        <v>0</v>
      </c>
    </row>
    <row r="751" spans="1:8" ht="94.5">
      <c r="A751" s="42" t="s">
        <v>60</v>
      </c>
      <c r="B751" s="80" t="s">
        <v>169</v>
      </c>
      <c r="C751" s="81" t="s">
        <v>108</v>
      </c>
      <c r="D751" s="96" t="s">
        <v>357</v>
      </c>
      <c r="E751" s="83"/>
      <c r="F751" s="288">
        <v>1552400</v>
      </c>
      <c r="G751" s="288">
        <v>0</v>
      </c>
      <c r="H751" s="288">
        <v>0</v>
      </c>
    </row>
    <row r="752" spans="1:8" ht="31.5">
      <c r="A752" s="42" t="s">
        <v>51</v>
      </c>
      <c r="B752" s="80" t="s">
        <v>169</v>
      </c>
      <c r="C752" s="81" t="s">
        <v>108</v>
      </c>
      <c r="D752" s="96" t="s">
        <v>358</v>
      </c>
      <c r="E752" s="83"/>
      <c r="F752" s="288">
        <v>1552400</v>
      </c>
      <c r="G752" s="288">
        <v>0</v>
      </c>
      <c r="H752" s="288">
        <v>0</v>
      </c>
    </row>
    <row r="753" spans="1:8" ht="47.25">
      <c r="A753" s="42" t="s">
        <v>389</v>
      </c>
      <c r="B753" s="80" t="s">
        <v>169</v>
      </c>
      <c r="C753" s="81" t="s">
        <v>108</v>
      </c>
      <c r="D753" s="96" t="s">
        <v>390</v>
      </c>
      <c r="E753" s="83"/>
      <c r="F753" s="288">
        <v>1552400</v>
      </c>
      <c r="G753" s="288">
        <v>0</v>
      </c>
      <c r="H753" s="288">
        <v>0</v>
      </c>
    </row>
    <row r="754" spans="1:8" ht="78.75">
      <c r="A754" s="42" t="s">
        <v>353</v>
      </c>
      <c r="B754" s="80" t="s">
        <v>169</v>
      </c>
      <c r="C754" s="81" t="s">
        <v>108</v>
      </c>
      <c r="D754" s="96" t="s">
        <v>390</v>
      </c>
      <c r="E754" s="83" t="s">
        <v>354</v>
      </c>
      <c r="F754" s="288">
        <v>1552400</v>
      </c>
      <c r="G754" s="288">
        <v>0</v>
      </c>
      <c r="H754" s="288">
        <v>0</v>
      </c>
    </row>
    <row r="755" spans="1:8" ht="31.5">
      <c r="A755" s="42" t="s">
        <v>355</v>
      </c>
      <c r="B755" s="80" t="s">
        <v>169</v>
      </c>
      <c r="C755" s="81" t="s">
        <v>108</v>
      </c>
      <c r="D755" s="96" t="s">
        <v>390</v>
      </c>
      <c r="E755" s="83" t="s">
        <v>356</v>
      </c>
      <c r="F755" s="288">
        <v>1552400</v>
      </c>
      <c r="G755" s="288">
        <v>0</v>
      </c>
      <c r="H755" s="288">
        <v>0</v>
      </c>
    </row>
    <row r="756" spans="1:8" ht="78.75">
      <c r="A756" s="42" t="s">
        <v>86</v>
      </c>
      <c r="B756" s="80" t="s">
        <v>169</v>
      </c>
      <c r="C756" s="81" t="s">
        <v>108</v>
      </c>
      <c r="D756" s="82" t="s">
        <v>566</v>
      </c>
      <c r="E756" s="83"/>
      <c r="F756" s="288">
        <v>14261533.33</v>
      </c>
      <c r="G756" s="288">
        <v>12895300</v>
      </c>
      <c r="H756" s="288">
        <v>12895300</v>
      </c>
    </row>
    <row r="757" spans="1:8" ht="63">
      <c r="A757" s="42" t="s">
        <v>567</v>
      </c>
      <c r="B757" s="80" t="s">
        <v>169</v>
      </c>
      <c r="C757" s="81" t="s">
        <v>108</v>
      </c>
      <c r="D757" s="96" t="s">
        <v>568</v>
      </c>
      <c r="E757" s="83"/>
      <c r="F757" s="288">
        <v>13375488.890000001</v>
      </c>
      <c r="G757" s="288">
        <v>12895300</v>
      </c>
      <c r="H757" s="288">
        <v>12895300</v>
      </c>
    </row>
    <row r="758" spans="1:8" ht="78.75">
      <c r="A758" s="42" t="s">
        <v>569</v>
      </c>
      <c r="B758" s="80" t="s">
        <v>169</v>
      </c>
      <c r="C758" s="81" t="s">
        <v>108</v>
      </c>
      <c r="D758" s="96" t="s">
        <v>570</v>
      </c>
      <c r="E758" s="83"/>
      <c r="F758" s="288">
        <v>2833188.89</v>
      </c>
      <c r="G758" s="288">
        <v>2804700</v>
      </c>
      <c r="H758" s="288">
        <v>2804700</v>
      </c>
    </row>
    <row r="759" spans="1:8" ht="78.75">
      <c r="A759" s="42" t="s">
        <v>353</v>
      </c>
      <c r="B759" s="80" t="s">
        <v>169</v>
      </c>
      <c r="C759" s="81" t="s">
        <v>108</v>
      </c>
      <c r="D759" s="96" t="s">
        <v>570</v>
      </c>
      <c r="E759" s="83" t="s">
        <v>354</v>
      </c>
      <c r="F759" s="288">
        <v>2833188.89</v>
      </c>
      <c r="G759" s="288">
        <v>2804700</v>
      </c>
      <c r="H759" s="288">
        <v>2804700</v>
      </c>
    </row>
    <row r="760" spans="1:8" ht="31.5">
      <c r="A760" s="42" t="s">
        <v>355</v>
      </c>
      <c r="B760" s="80" t="s">
        <v>169</v>
      </c>
      <c r="C760" s="81" t="s">
        <v>108</v>
      </c>
      <c r="D760" s="96" t="s">
        <v>570</v>
      </c>
      <c r="E760" s="83" t="s">
        <v>356</v>
      </c>
      <c r="F760" s="288">
        <v>2833188.89</v>
      </c>
      <c r="G760" s="288">
        <v>2804700</v>
      </c>
      <c r="H760" s="288">
        <v>2804700</v>
      </c>
    </row>
    <row r="761" spans="1:8" ht="78.75">
      <c r="A761" s="42" t="s">
        <v>569</v>
      </c>
      <c r="B761" s="80" t="s">
        <v>169</v>
      </c>
      <c r="C761" s="81" t="s">
        <v>108</v>
      </c>
      <c r="D761" s="96" t="s">
        <v>571</v>
      </c>
      <c r="E761" s="83"/>
      <c r="F761" s="288">
        <v>3839500</v>
      </c>
      <c r="G761" s="288">
        <v>3789500</v>
      </c>
      <c r="H761" s="288">
        <v>3789500</v>
      </c>
    </row>
    <row r="762" spans="1:8" ht="78.75">
      <c r="A762" s="42" t="s">
        <v>353</v>
      </c>
      <c r="B762" s="80" t="s">
        <v>169</v>
      </c>
      <c r="C762" s="81" t="s">
        <v>108</v>
      </c>
      <c r="D762" s="96" t="s">
        <v>571</v>
      </c>
      <c r="E762" s="83" t="s">
        <v>354</v>
      </c>
      <c r="F762" s="288">
        <v>3839500</v>
      </c>
      <c r="G762" s="288">
        <v>3789500</v>
      </c>
      <c r="H762" s="288">
        <v>3789500</v>
      </c>
    </row>
    <row r="763" spans="1:8" ht="31.5">
      <c r="A763" s="42" t="s">
        <v>355</v>
      </c>
      <c r="B763" s="80" t="s">
        <v>169</v>
      </c>
      <c r="C763" s="81" t="s">
        <v>108</v>
      </c>
      <c r="D763" s="96" t="s">
        <v>571</v>
      </c>
      <c r="E763" s="83" t="s">
        <v>356</v>
      </c>
      <c r="F763" s="288">
        <v>3839500</v>
      </c>
      <c r="G763" s="288">
        <v>3789500</v>
      </c>
      <c r="H763" s="288">
        <v>3789500</v>
      </c>
    </row>
    <row r="764" spans="1:8" ht="47.25">
      <c r="A764" s="42" t="s">
        <v>572</v>
      </c>
      <c r="B764" s="80" t="s">
        <v>169</v>
      </c>
      <c r="C764" s="81" t="s">
        <v>108</v>
      </c>
      <c r="D764" s="96" t="s">
        <v>573</v>
      </c>
      <c r="E764" s="83"/>
      <c r="F764" s="288">
        <v>384800</v>
      </c>
      <c r="G764" s="288">
        <v>334000</v>
      </c>
      <c r="H764" s="288">
        <v>334000</v>
      </c>
    </row>
    <row r="765" spans="1:8" ht="63">
      <c r="A765" s="42" t="s">
        <v>126</v>
      </c>
      <c r="B765" s="80" t="s">
        <v>169</v>
      </c>
      <c r="C765" s="81" t="s">
        <v>108</v>
      </c>
      <c r="D765" s="96" t="s">
        <v>573</v>
      </c>
      <c r="E765" s="83" t="s">
        <v>127</v>
      </c>
      <c r="F765" s="288">
        <v>384800</v>
      </c>
      <c r="G765" s="288">
        <v>334000</v>
      </c>
      <c r="H765" s="288">
        <v>334000</v>
      </c>
    </row>
    <row r="766" spans="1:8" ht="63">
      <c r="A766" s="42" t="s">
        <v>128</v>
      </c>
      <c r="B766" s="80" t="s">
        <v>169</v>
      </c>
      <c r="C766" s="81" t="s">
        <v>108</v>
      </c>
      <c r="D766" s="96" t="s">
        <v>573</v>
      </c>
      <c r="E766" s="83" t="s">
        <v>129</v>
      </c>
      <c r="F766" s="288">
        <v>384800</v>
      </c>
      <c r="G766" s="288">
        <v>334000</v>
      </c>
      <c r="H766" s="288">
        <v>334000</v>
      </c>
    </row>
    <row r="767" spans="1:8" ht="94.5">
      <c r="A767" s="61" t="s">
        <v>393</v>
      </c>
      <c r="B767" s="80" t="s">
        <v>169</v>
      </c>
      <c r="C767" s="81" t="s">
        <v>108</v>
      </c>
      <c r="D767" s="96" t="s">
        <v>784</v>
      </c>
      <c r="E767" s="83"/>
      <c r="F767" s="288">
        <v>139400</v>
      </c>
      <c r="G767" s="288">
        <v>0</v>
      </c>
      <c r="H767" s="288">
        <v>0</v>
      </c>
    </row>
    <row r="768" spans="1:8" ht="78.75">
      <c r="A768" s="42" t="s">
        <v>353</v>
      </c>
      <c r="B768" s="80" t="s">
        <v>169</v>
      </c>
      <c r="C768" s="81" t="s">
        <v>108</v>
      </c>
      <c r="D768" s="96" t="s">
        <v>784</v>
      </c>
      <c r="E768" s="83" t="s">
        <v>354</v>
      </c>
      <c r="F768" s="288">
        <v>139400</v>
      </c>
      <c r="G768" s="288">
        <v>0</v>
      </c>
      <c r="H768" s="288">
        <v>0</v>
      </c>
    </row>
    <row r="769" spans="1:8" ht="31.5">
      <c r="A769" s="42" t="s">
        <v>355</v>
      </c>
      <c r="B769" s="80" t="s">
        <v>169</v>
      </c>
      <c r="C769" s="81" t="s">
        <v>108</v>
      </c>
      <c r="D769" s="96" t="s">
        <v>784</v>
      </c>
      <c r="E769" s="83" t="s">
        <v>356</v>
      </c>
      <c r="F769" s="288">
        <v>139400</v>
      </c>
      <c r="G769" s="288">
        <v>0</v>
      </c>
      <c r="H769" s="288">
        <v>0</v>
      </c>
    </row>
    <row r="770" spans="1:8" ht="94.5">
      <c r="A770" s="61" t="s">
        <v>783</v>
      </c>
      <c r="B770" s="80" t="s">
        <v>169</v>
      </c>
      <c r="C770" s="81" t="s">
        <v>108</v>
      </c>
      <c r="D770" s="96" t="s">
        <v>785</v>
      </c>
      <c r="E770" s="83"/>
      <c r="F770" s="288">
        <v>211500</v>
      </c>
      <c r="G770" s="288">
        <v>0</v>
      </c>
      <c r="H770" s="288">
        <v>0</v>
      </c>
    </row>
    <row r="771" spans="1:8" ht="78.75">
      <c r="A771" s="42" t="s">
        <v>353</v>
      </c>
      <c r="B771" s="80" t="s">
        <v>169</v>
      </c>
      <c r="C771" s="81" t="s">
        <v>108</v>
      </c>
      <c r="D771" s="96" t="s">
        <v>785</v>
      </c>
      <c r="E771" s="83" t="s">
        <v>354</v>
      </c>
      <c r="F771" s="288">
        <v>211500</v>
      </c>
      <c r="G771" s="288">
        <v>0</v>
      </c>
      <c r="H771" s="288">
        <v>0</v>
      </c>
    </row>
    <row r="772" spans="1:8" ht="31.5">
      <c r="A772" s="42" t="s">
        <v>355</v>
      </c>
      <c r="B772" s="80" t="s">
        <v>169</v>
      </c>
      <c r="C772" s="81" t="s">
        <v>108</v>
      </c>
      <c r="D772" s="96" t="s">
        <v>785</v>
      </c>
      <c r="E772" s="83" t="s">
        <v>356</v>
      </c>
      <c r="F772" s="288">
        <v>211500</v>
      </c>
      <c r="G772" s="288">
        <v>0</v>
      </c>
      <c r="H772" s="288">
        <v>0</v>
      </c>
    </row>
    <row r="773" spans="1:8" ht="94.5">
      <c r="A773" s="42" t="s">
        <v>53</v>
      </c>
      <c r="B773" s="80" t="s">
        <v>169</v>
      </c>
      <c r="C773" s="81" t="s">
        <v>108</v>
      </c>
      <c r="D773" s="92" t="s">
        <v>574</v>
      </c>
      <c r="E773" s="83"/>
      <c r="F773" s="288">
        <v>1313440</v>
      </c>
      <c r="G773" s="288">
        <v>1313440</v>
      </c>
      <c r="H773" s="288">
        <v>1313440</v>
      </c>
    </row>
    <row r="774" spans="1:8" ht="78.75">
      <c r="A774" s="42" t="s">
        <v>353</v>
      </c>
      <c r="B774" s="80" t="s">
        <v>169</v>
      </c>
      <c r="C774" s="81" t="s">
        <v>108</v>
      </c>
      <c r="D774" s="92" t="s">
        <v>574</v>
      </c>
      <c r="E774" s="83" t="s">
        <v>354</v>
      </c>
      <c r="F774" s="288">
        <v>1313440</v>
      </c>
      <c r="G774" s="288">
        <v>1313440</v>
      </c>
      <c r="H774" s="288">
        <v>1313440</v>
      </c>
    </row>
    <row r="775" spans="1:8" ht="31.5">
      <c r="A775" s="42" t="s">
        <v>355</v>
      </c>
      <c r="B775" s="80" t="s">
        <v>169</v>
      </c>
      <c r="C775" s="81" t="s">
        <v>108</v>
      </c>
      <c r="D775" s="92" t="s">
        <v>574</v>
      </c>
      <c r="E775" s="83" t="s">
        <v>356</v>
      </c>
      <c r="F775" s="288">
        <v>1313440</v>
      </c>
      <c r="G775" s="288">
        <v>1313440</v>
      </c>
      <c r="H775" s="288">
        <v>1313440</v>
      </c>
    </row>
    <row r="776" spans="1:8" ht="63">
      <c r="A776" s="42" t="s">
        <v>54</v>
      </c>
      <c r="B776" s="80" t="s">
        <v>169</v>
      </c>
      <c r="C776" s="81" t="s">
        <v>108</v>
      </c>
      <c r="D776" s="92" t="s">
        <v>575</v>
      </c>
      <c r="E776" s="83"/>
      <c r="F776" s="288">
        <v>328360</v>
      </c>
      <c r="G776" s="288">
        <v>328360</v>
      </c>
      <c r="H776" s="288">
        <v>328360</v>
      </c>
    </row>
    <row r="777" spans="1:8" ht="78.75">
      <c r="A777" s="42" t="s">
        <v>353</v>
      </c>
      <c r="B777" s="80" t="s">
        <v>169</v>
      </c>
      <c r="C777" s="81" t="s">
        <v>108</v>
      </c>
      <c r="D777" s="92" t="s">
        <v>575</v>
      </c>
      <c r="E777" s="83" t="s">
        <v>354</v>
      </c>
      <c r="F777" s="288">
        <v>328360</v>
      </c>
      <c r="G777" s="288">
        <v>328360</v>
      </c>
      <c r="H777" s="288">
        <v>328360</v>
      </c>
    </row>
    <row r="778" spans="1:8" ht="31.5">
      <c r="A778" s="103" t="s">
        <v>355</v>
      </c>
      <c r="B778" s="85" t="s">
        <v>169</v>
      </c>
      <c r="C778" s="86" t="s">
        <v>108</v>
      </c>
      <c r="D778" s="111" t="s">
        <v>575</v>
      </c>
      <c r="E778" s="83" t="s">
        <v>356</v>
      </c>
      <c r="F778" s="288">
        <v>328360</v>
      </c>
      <c r="G778" s="288">
        <v>328360</v>
      </c>
      <c r="H778" s="288">
        <v>328360</v>
      </c>
    </row>
    <row r="779" spans="1:8" ht="94.5">
      <c r="A779" s="42" t="s">
        <v>53</v>
      </c>
      <c r="B779" s="80" t="s">
        <v>169</v>
      </c>
      <c r="C779" s="81" t="s">
        <v>108</v>
      </c>
      <c r="D779" s="92" t="s">
        <v>576</v>
      </c>
      <c r="E779" s="83"/>
      <c r="F779" s="288">
        <v>3460240</v>
      </c>
      <c r="G779" s="288">
        <v>3460240</v>
      </c>
      <c r="H779" s="288">
        <v>3460240</v>
      </c>
    </row>
    <row r="780" spans="1:8" ht="78.75">
      <c r="A780" s="42" t="s">
        <v>353</v>
      </c>
      <c r="B780" s="80" t="s">
        <v>169</v>
      </c>
      <c r="C780" s="81" t="s">
        <v>108</v>
      </c>
      <c r="D780" s="92" t="s">
        <v>576</v>
      </c>
      <c r="E780" s="83" t="s">
        <v>354</v>
      </c>
      <c r="F780" s="288">
        <v>3460240</v>
      </c>
      <c r="G780" s="288">
        <v>3460240</v>
      </c>
      <c r="H780" s="288">
        <v>3460240</v>
      </c>
    </row>
    <row r="781" spans="1:8" ht="31.5">
      <c r="A781" s="42" t="s">
        <v>355</v>
      </c>
      <c r="B781" s="80" t="s">
        <v>169</v>
      </c>
      <c r="C781" s="81" t="s">
        <v>108</v>
      </c>
      <c r="D781" s="92" t="s">
        <v>576</v>
      </c>
      <c r="E781" s="83" t="s">
        <v>356</v>
      </c>
      <c r="F781" s="288">
        <v>3460240</v>
      </c>
      <c r="G781" s="288">
        <v>3460240</v>
      </c>
      <c r="H781" s="288">
        <v>3460240</v>
      </c>
    </row>
    <row r="782" spans="1:8" ht="63">
      <c r="A782" s="42" t="s">
        <v>54</v>
      </c>
      <c r="B782" s="80" t="s">
        <v>169</v>
      </c>
      <c r="C782" s="81" t="s">
        <v>108</v>
      </c>
      <c r="D782" s="92" t="s">
        <v>577</v>
      </c>
      <c r="E782" s="83"/>
      <c r="F782" s="288">
        <v>865060</v>
      </c>
      <c r="G782" s="288">
        <v>865060</v>
      </c>
      <c r="H782" s="288">
        <v>865060</v>
      </c>
    </row>
    <row r="783" spans="1:8" ht="78.75">
      <c r="A783" s="42" t="s">
        <v>353</v>
      </c>
      <c r="B783" s="80" t="s">
        <v>169</v>
      </c>
      <c r="C783" s="81" t="s">
        <v>108</v>
      </c>
      <c r="D783" s="92" t="s">
        <v>577</v>
      </c>
      <c r="E783" s="83" t="s">
        <v>354</v>
      </c>
      <c r="F783" s="288">
        <v>865060</v>
      </c>
      <c r="G783" s="288">
        <v>865060</v>
      </c>
      <c r="H783" s="288">
        <v>865060</v>
      </c>
    </row>
    <row r="784" spans="1:8" ht="31.5">
      <c r="A784" s="103" t="s">
        <v>355</v>
      </c>
      <c r="B784" s="85" t="s">
        <v>169</v>
      </c>
      <c r="C784" s="86" t="s">
        <v>108</v>
      </c>
      <c r="D784" s="92" t="s">
        <v>577</v>
      </c>
      <c r="E784" s="83" t="s">
        <v>356</v>
      </c>
      <c r="F784" s="288">
        <v>865060</v>
      </c>
      <c r="G784" s="288">
        <v>865060</v>
      </c>
      <c r="H784" s="288">
        <v>865060</v>
      </c>
    </row>
    <row r="785" spans="1:8" ht="47.25">
      <c r="A785" s="58" t="s">
        <v>839</v>
      </c>
      <c r="B785" s="85" t="s">
        <v>169</v>
      </c>
      <c r="C785" s="86" t="s">
        <v>108</v>
      </c>
      <c r="D785" s="112" t="s">
        <v>579</v>
      </c>
      <c r="E785" s="83"/>
      <c r="F785" s="288">
        <v>664533.32999999996</v>
      </c>
      <c r="G785" s="288">
        <v>0</v>
      </c>
      <c r="H785" s="288">
        <v>0</v>
      </c>
    </row>
    <row r="786" spans="1:8" ht="220.5">
      <c r="A786" s="58" t="s">
        <v>798</v>
      </c>
      <c r="B786" s="85" t="s">
        <v>169</v>
      </c>
      <c r="C786" s="86" t="s">
        <v>108</v>
      </c>
      <c r="D786" s="112" t="s">
        <v>840</v>
      </c>
      <c r="E786" s="83"/>
      <c r="F786" s="288">
        <v>664533.32999999996</v>
      </c>
      <c r="G786" s="288">
        <v>0</v>
      </c>
      <c r="H786" s="288">
        <v>0</v>
      </c>
    </row>
    <row r="787" spans="1:8" ht="78.75">
      <c r="A787" s="42" t="s">
        <v>353</v>
      </c>
      <c r="B787" s="85" t="s">
        <v>169</v>
      </c>
      <c r="C787" s="86" t="s">
        <v>108</v>
      </c>
      <c r="D787" s="112" t="s">
        <v>840</v>
      </c>
      <c r="E787" s="83" t="s">
        <v>354</v>
      </c>
      <c r="F787" s="288">
        <v>664533.32999999996</v>
      </c>
      <c r="G787" s="288">
        <v>0</v>
      </c>
      <c r="H787" s="288">
        <v>0</v>
      </c>
    </row>
    <row r="788" spans="1:8" ht="31.5">
      <c r="A788" s="103" t="s">
        <v>355</v>
      </c>
      <c r="B788" s="85" t="s">
        <v>169</v>
      </c>
      <c r="C788" s="86" t="s">
        <v>108</v>
      </c>
      <c r="D788" s="112" t="s">
        <v>840</v>
      </c>
      <c r="E788" s="83" t="s">
        <v>356</v>
      </c>
      <c r="F788" s="288">
        <v>664533.32999999996</v>
      </c>
      <c r="G788" s="288">
        <v>0</v>
      </c>
      <c r="H788" s="288">
        <v>0</v>
      </c>
    </row>
    <row r="789" spans="1:8" ht="157.5">
      <c r="A789" s="58" t="s">
        <v>799</v>
      </c>
      <c r="B789" s="85" t="s">
        <v>169</v>
      </c>
      <c r="C789" s="86" t="s">
        <v>108</v>
      </c>
      <c r="D789" s="112" t="s">
        <v>841</v>
      </c>
      <c r="E789" s="83"/>
      <c r="F789" s="288">
        <v>221511.11</v>
      </c>
      <c r="G789" s="288">
        <v>0</v>
      </c>
      <c r="H789" s="288">
        <v>0</v>
      </c>
    </row>
    <row r="790" spans="1:8" ht="78.75">
      <c r="A790" s="42" t="s">
        <v>353</v>
      </c>
      <c r="B790" s="85" t="s">
        <v>169</v>
      </c>
      <c r="C790" s="86" t="s">
        <v>108</v>
      </c>
      <c r="D790" s="112" t="s">
        <v>841</v>
      </c>
      <c r="E790" s="83" t="s">
        <v>354</v>
      </c>
      <c r="F790" s="288">
        <v>221511.11</v>
      </c>
      <c r="G790" s="288">
        <v>0</v>
      </c>
      <c r="H790" s="288">
        <v>0</v>
      </c>
    </row>
    <row r="791" spans="1:8" ht="31.5">
      <c r="A791" s="103" t="s">
        <v>355</v>
      </c>
      <c r="B791" s="85" t="s">
        <v>169</v>
      </c>
      <c r="C791" s="86" t="s">
        <v>108</v>
      </c>
      <c r="D791" s="112" t="s">
        <v>841</v>
      </c>
      <c r="E791" s="83" t="s">
        <v>356</v>
      </c>
      <c r="F791" s="288">
        <v>221511.11</v>
      </c>
      <c r="G791" s="288">
        <v>0</v>
      </c>
      <c r="H791" s="288">
        <v>0</v>
      </c>
    </row>
    <row r="792" spans="1:8">
      <c r="A792" s="40" t="s">
        <v>85</v>
      </c>
      <c r="B792" s="77" t="s">
        <v>169</v>
      </c>
      <c r="C792" s="78" t="s">
        <v>110</v>
      </c>
      <c r="D792" s="112"/>
      <c r="E792" s="83"/>
      <c r="F792" s="288">
        <v>10545358.949999999</v>
      </c>
      <c r="G792" s="288">
        <v>0</v>
      </c>
      <c r="H792" s="288">
        <v>0</v>
      </c>
    </row>
    <row r="793" spans="1:8" ht="78.75">
      <c r="A793" s="42" t="s">
        <v>86</v>
      </c>
      <c r="B793" s="80" t="s">
        <v>169</v>
      </c>
      <c r="C793" s="81" t="s">
        <v>110</v>
      </c>
      <c r="D793" s="96" t="s">
        <v>566</v>
      </c>
      <c r="E793" s="83"/>
      <c r="F793" s="288">
        <v>10545358.949999999</v>
      </c>
      <c r="G793" s="288">
        <v>0</v>
      </c>
      <c r="H793" s="288">
        <v>0</v>
      </c>
    </row>
    <row r="794" spans="1:8" ht="47.25">
      <c r="A794" s="48" t="s">
        <v>578</v>
      </c>
      <c r="B794" s="80" t="s">
        <v>169</v>
      </c>
      <c r="C794" s="81" t="s">
        <v>110</v>
      </c>
      <c r="D794" s="96" t="s">
        <v>579</v>
      </c>
      <c r="E794" s="83"/>
      <c r="F794" s="288">
        <v>10545358.949999999</v>
      </c>
      <c r="G794" s="288">
        <v>0</v>
      </c>
      <c r="H794" s="288">
        <v>0</v>
      </c>
    </row>
    <row r="795" spans="1:8" ht="78.75">
      <c r="A795" s="48" t="s">
        <v>87</v>
      </c>
      <c r="B795" s="80" t="s">
        <v>169</v>
      </c>
      <c r="C795" s="81" t="s">
        <v>110</v>
      </c>
      <c r="D795" s="96" t="s">
        <v>580</v>
      </c>
      <c r="E795" s="83"/>
      <c r="F795" s="288">
        <v>10436041.35</v>
      </c>
      <c r="G795" s="288">
        <v>0</v>
      </c>
      <c r="H795" s="288">
        <v>0</v>
      </c>
    </row>
    <row r="796" spans="1:8" ht="63">
      <c r="A796" s="36" t="s">
        <v>264</v>
      </c>
      <c r="B796" s="80" t="s">
        <v>169</v>
      </c>
      <c r="C796" s="81" t="s">
        <v>110</v>
      </c>
      <c r="D796" s="96" t="s">
        <v>580</v>
      </c>
      <c r="E796" s="83" t="s">
        <v>265</v>
      </c>
      <c r="F796" s="288">
        <v>10436041.35</v>
      </c>
      <c r="G796" s="288">
        <v>0</v>
      </c>
      <c r="H796" s="288">
        <v>0</v>
      </c>
    </row>
    <row r="797" spans="1:8" ht="252">
      <c r="A797" s="35" t="s">
        <v>581</v>
      </c>
      <c r="B797" s="80" t="s">
        <v>169</v>
      </c>
      <c r="C797" s="81" t="s">
        <v>110</v>
      </c>
      <c r="D797" s="96" t="s">
        <v>580</v>
      </c>
      <c r="E797" s="83" t="s">
        <v>582</v>
      </c>
      <c r="F797" s="288">
        <v>10436041.35</v>
      </c>
      <c r="G797" s="288">
        <v>0</v>
      </c>
      <c r="H797" s="288">
        <v>0</v>
      </c>
    </row>
    <row r="798" spans="1:8" ht="78.75">
      <c r="A798" s="48" t="s">
        <v>87</v>
      </c>
      <c r="B798" s="80" t="s">
        <v>169</v>
      </c>
      <c r="C798" s="81" t="s">
        <v>110</v>
      </c>
      <c r="D798" s="96" t="s">
        <v>583</v>
      </c>
      <c r="E798" s="83"/>
      <c r="F798" s="288">
        <v>109317.6</v>
      </c>
      <c r="G798" s="288">
        <v>0</v>
      </c>
      <c r="H798" s="288">
        <v>0</v>
      </c>
    </row>
    <row r="799" spans="1:8" ht="63">
      <c r="A799" s="36" t="s">
        <v>264</v>
      </c>
      <c r="B799" s="80" t="s">
        <v>169</v>
      </c>
      <c r="C799" s="81" t="s">
        <v>110</v>
      </c>
      <c r="D799" s="96" t="s">
        <v>583</v>
      </c>
      <c r="E799" s="83" t="s">
        <v>265</v>
      </c>
      <c r="F799" s="288">
        <v>109317.6</v>
      </c>
      <c r="G799" s="288">
        <v>0</v>
      </c>
      <c r="H799" s="288">
        <v>0</v>
      </c>
    </row>
    <row r="800" spans="1:8" ht="252">
      <c r="A800" s="35" t="s">
        <v>581</v>
      </c>
      <c r="B800" s="83" t="s">
        <v>169</v>
      </c>
      <c r="C800" s="83" t="s">
        <v>110</v>
      </c>
      <c r="D800" s="96" t="s">
        <v>583</v>
      </c>
      <c r="E800" s="83" t="s">
        <v>582</v>
      </c>
      <c r="F800" s="288">
        <v>109317.6</v>
      </c>
      <c r="G800" s="288">
        <v>0</v>
      </c>
      <c r="H800" s="288">
        <v>0</v>
      </c>
    </row>
    <row r="801" spans="1:8" ht="47.25">
      <c r="A801" s="23" t="s">
        <v>89</v>
      </c>
      <c r="B801" s="77" t="s">
        <v>176</v>
      </c>
      <c r="C801" s="78"/>
      <c r="D801" s="84"/>
      <c r="E801" s="83"/>
      <c r="F801" s="288">
        <v>1595582.4</v>
      </c>
      <c r="G801" s="288">
        <v>3000000</v>
      </c>
      <c r="H801" s="288">
        <v>3000000</v>
      </c>
    </row>
    <row r="802" spans="1:8" ht="63">
      <c r="A802" s="40" t="s">
        <v>584</v>
      </c>
      <c r="B802" s="77" t="s">
        <v>176</v>
      </c>
      <c r="C802" s="78" t="s">
        <v>108</v>
      </c>
      <c r="D802" s="84"/>
      <c r="E802" s="83"/>
      <c r="F802" s="288">
        <v>1595582.4</v>
      </c>
      <c r="G802" s="288">
        <v>3000000</v>
      </c>
      <c r="H802" s="288">
        <v>3000000</v>
      </c>
    </row>
    <row r="803" spans="1:8" ht="78.75">
      <c r="A803" s="42" t="s">
        <v>91</v>
      </c>
      <c r="B803" s="80" t="s">
        <v>176</v>
      </c>
      <c r="C803" s="81" t="s">
        <v>108</v>
      </c>
      <c r="D803" s="82" t="s">
        <v>150</v>
      </c>
      <c r="E803" s="83"/>
      <c r="F803" s="288">
        <v>1595582.4</v>
      </c>
      <c r="G803" s="288">
        <v>3000000</v>
      </c>
      <c r="H803" s="288">
        <v>3000000</v>
      </c>
    </row>
    <row r="804" spans="1:8" ht="110.25">
      <c r="A804" s="42" t="s">
        <v>151</v>
      </c>
      <c r="B804" s="80" t="s">
        <v>176</v>
      </c>
      <c r="C804" s="81" t="s">
        <v>108</v>
      </c>
      <c r="D804" s="82" t="s">
        <v>152</v>
      </c>
      <c r="E804" s="83"/>
      <c r="F804" s="288">
        <v>1595582.4</v>
      </c>
      <c r="G804" s="288">
        <v>3000000</v>
      </c>
      <c r="H804" s="288">
        <v>3000000</v>
      </c>
    </row>
    <row r="805" spans="1:8" ht="47.25">
      <c r="A805" s="42" t="s">
        <v>585</v>
      </c>
      <c r="B805" s="80" t="s">
        <v>176</v>
      </c>
      <c r="C805" s="81" t="s">
        <v>108</v>
      </c>
      <c r="D805" s="82" t="s">
        <v>586</v>
      </c>
      <c r="E805" s="83"/>
      <c r="F805" s="288">
        <v>1595582.4</v>
      </c>
      <c r="G805" s="288">
        <v>3000000</v>
      </c>
      <c r="H805" s="288">
        <v>3000000</v>
      </c>
    </row>
    <row r="806" spans="1:8" ht="31.5">
      <c r="A806" s="42" t="s">
        <v>92</v>
      </c>
      <c r="B806" s="80" t="s">
        <v>176</v>
      </c>
      <c r="C806" s="81" t="s">
        <v>108</v>
      </c>
      <c r="D806" s="82" t="s">
        <v>587</v>
      </c>
      <c r="E806" s="83"/>
      <c r="F806" s="288">
        <v>1595582.4</v>
      </c>
      <c r="G806" s="288">
        <v>3000000</v>
      </c>
      <c r="H806" s="288">
        <v>3000000</v>
      </c>
    </row>
    <row r="807" spans="1:8" ht="47.25">
      <c r="A807" s="42" t="s">
        <v>588</v>
      </c>
      <c r="B807" s="80" t="s">
        <v>176</v>
      </c>
      <c r="C807" s="81" t="s">
        <v>108</v>
      </c>
      <c r="D807" s="82" t="s">
        <v>587</v>
      </c>
      <c r="E807" s="83" t="s">
        <v>589</v>
      </c>
      <c r="F807" s="288">
        <v>1595582.4</v>
      </c>
      <c r="G807" s="288">
        <v>3000000</v>
      </c>
      <c r="H807" s="288">
        <v>3000000</v>
      </c>
    </row>
    <row r="808" spans="1:8" ht="31.5">
      <c r="A808" s="42" t="s">
        <v>590</v>
      </c>
      <c r="B808" s="80" t="s">
        <v>176</v>
      </c>
      <c r="C808" s="81" t="s">
        <v>108</v>
      </c>
      <c r="D808" s="82" t="s">
        <v>587</v>
      </c>
      <c r="E808" s="83" t="s">
        <v>591</v>
      </c>
      <c r="F808" s="288">
        <v>1595582.4</v>
      </c>
      <c r="G808" s="288">
        <v>3000000</v>
      </c>
      <c r="H808" s="288">
        <v>3000000</v>
      </c>
    </row>
    <row r="809" spans="1:8" ht="63">
      <c r="A809" s="40" t="s">
        <v>847</v>
      </c>
      <c r="B809" s="77" t="s">
        <v>244</v>
      </c>
      <c r="C809" s="78"/>
      <c r="D809" s="84"/>
      <c r="E809" s="76"/>
      <c r="F809" s="287">
        <v>20545400</v>
      </c>
      <c r="G809" s="287">
        <v>15238900</v>
      </c>
      <c r="H809" s="287">
        <v>15639000</v>
      </c>
    </row>
    <row r="810" spans="1:8" ht="78.75">
      <c r="A810" s="40" t="s">
        <v>592</v>
      </c>
      <c r="B810" s="77" t="s">
        <v>244</v>
      </c>
      <c r="C810" s="78" t="s">
        <v>108</v>
      </c>
      <c r="D810" s="84"/>
      <c r="E810" s="76"/>
      <c r="F810" s="287">
        <v>20545400</v>
      </c>
      <c r="G810" s="287">
        <v>15238900</v>
      </c>
      <c r="H810" s="287">
        <v>15639000</v>
      </c>
    </row>
    <row r="811" spans="1:8" ht="78.75">
      <c r="A811" s="42" t="s">
        <v>91</v>
      </c>
      <c r="B811" s="80" t="s">
        <v>244</v>
      </c>
      <c r="C811" s="81" t="s">
        <v>108</v>
      </c>
      <c r="D811" s="96" t="s">
        <v>150</v>
      </c>
      <c r="E811" s="83"/>
      <c r="F811" s="288">
        <v>20545400</v>
      </c>
      <c r="G811" s="288">
        <v>15238900</v>
      </c>
      <c r="H811" s="288">
        <v>15639000</v>
      </c>
    </row>
    <row r="812" spans="1:8" ht="78.75">
      <c r="A812" s="42" t="s">
        <v>177</v>
      </c>
      <c r="B812" s="80" t="s">
        <v>244</v>
      </c>
      <c r="C812" s="81" t="s">
        <v>108</v>
      </c>
      <c r="D812" s="96" t="s">
        <v>178</v>
      </c>
      <c r="E812" s="83"/>
      <c r="F812" s="288">
        <v>20545400</v>
      </c>
      <c r="G812" s="288">
        <v>15238900</v>
      </c>
      <c r="H812" s="288">
        <v>15639000</v>
      </c>
    </row>
    <row r="813" spans="1:8" ht="78.75">
      <c r="A813" s="42" t="s">
        <v>593</v>
      </c>
      <c r="B813" s="80" t="s">
        <v>244</v>
      </c>
      <c r="C813" s="81" t="s">
        <v>108</v>
      </c>
      <c r="D813" s="96" t="s">
        <v>594</v>
      </c>
      <c r="E813" s="83"/>
      <c r="F813" s="288">
        <v>20545400</v>
      </c>
      <c r="G813" s="288">
        <v>15238900</v>
      </c>
      <c r="H813" s="288">
        <v>15639000</v>
      </c>
    </row>
    <row r="814" spans="1:8" ht="31.5">
      <c r="A814" s="42" t="s">
        <v>595</v>
      </c>
      <c r="B814" s="80" t="s">
        <v>244</v>
      </c>
      <c r="C814" s="81" t="s">
        <v>108</v>
      </c>
      <c r="D814" s="96" t="s">
        <v>596</v>
      </c>
      <c r="E814" s="83"/>
      <c r="F814" s="288">
        <v>20545400</v>
      </c>
      <c r="G814" s="288">
        <v>15238900</v>
      </c>
      <c r="H814" s="288">
        <v>15639000</v>
      </c>
    </row>
    <row r="815" spans="1:8">
      <c r="A815" s="42" t="s">
        <v>182</v>
      </c>
      <c r="B815" s="80" t="s">
        <v>244</v>
      </c>
      <c r="C815" s="81" t="s">
        <v>108</v>
      </c>
      <c r="D815" s="96" t="s">
        <v>596</v>
      </c>
      <c r="E815" s="83" t="s">
        <v>183</v>
      </c>
      <c r="F815" s="288">
        <v>20545400</v>
      </c>
      <c r="G815" s="288">
        <v>15238900</v>
      </c>
      <c r="H815" s="288">
        <v>15639000</v>
      </c>
    </row>
    <row r="816" spans="1:8">
      <c r="A816" s="42" t="s">
        <v>597</v>
      </c>
      <c r="B816" s="85" t="s">
        <v>244</v>
      </c>
      <c r="C816" s="86" t="s">
        <v>108</v>
      </c>
      <c r="D816" s="104" t="s">
        <v>596</v>
      </c>
      <c r="E816" s="83" t="s">
        <v>598</v>
      </c>
      <c r="F816" s="288">
        <v>20545400</v>
      </c>
      <c r="G816" s="288">
        <v>15238900</v>
      </c>
      <c r="H816" s="288">
        <v>15639000</v>
      </c>
    </row>
    <row r="817" spans="1:8">
      <c r="A817" s="64" t="s">
        <v>599</v>
      </c>
      <c r="B817" s="113"/>
      <c r="C817" s="113"/>
      <c r="D817" s="114"/>
      <c r="E817" s="113"/>
      <c r="F817" s="293">
        <v>638207222.71000004</v>
      </c>
      <c r="G817" s="293">
        <v>569816560</v>
      </c>
      <c r="H817" s="293">
        <v>557148900</v>
      </c>
    </row>
    <row r="818" spans="1:8">
      <c r="A818" s="382"/>
      <c r="B818" s="383"/>
      <c r="C818" s="383"/>
      <c r="D818" s="383"/>
      <c r="E818" s="383"/>
      <c r="F818" s="383"/>
      <c r="G818" s="383"/>
      <c r="H818" s="383"/>
    </row>
  </sheetData>
  <mergeCells count="8">
    <mergeCell ref="A7:H7"/>
    <mergeCell ref="A818:H818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0"/>
  <sheetViews>
    <sheetView topLeftCell="A521" workbookViewId="0">
      <selection activeCell="L525" sqref="L525"/>
    </sheetView>
  </sheetViews>
  <sheetFormatPr defaultColWidth="33.28515625" defaultRowHeight="15.75"/>
  <cols>
    <col min="1" max="1" width="32.5703125" style="72" customWidth="1"/>
    <col min="2" max="2" width="3.28515625" style="72" bestFit="1" customWidth="1"/>
    <col min="3" max="3" width="3.85546875" style="72" bestFit="1" customWidth="1"/>
    <col min="4" max="4" width="15" style="72" bestFit="1" customWidth="1"/>
    <col min="5" max="5" width="4.42578125" style="72" customWidth="1"/>
    <col min="6" max="6" width="15.42578125" style="72" bestFit="1" customWidth="1"/>
    <col min="7" max="8" width="15.42578125" style="72" customWidth="1"/>
    <col min="9" max="9" width="15.42578125" style="72" bestFit="1" customWidth="1"/>
    <col min="10" max="10" width="15.140625" style="72" customWidth="1"/>
    <col min="11" max="11" width="18.140625" style="1" customWidth="1"/>
    <col min="12" max="16384" width="33.28515625" style="1"/>
  </cols>
  <sheetData>
    <row r="1" spans="1:10" ht="18.75">
      <c r="A1" s="384" t="s">
        <v>97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8.75">
      <c r="A2" s="385" t="s">
        <v>98</v>
      </c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8.75">
      <c r="A3" s="385" t="s">
        <v>99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ht="18.75">
      <c r="A4" s="385" t="s">
        <v>100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ht="18.75">
      <c r="A5" s="385" t="s">
        <v>101</v>
      </c>
      <c r="B5" s="385"/>
      <c r="C5" s="385"/>
      <c r="D5" s="385"/>
      <c r="E5" s="385"/>
      <c r="F5" s="385"/>
      <c r="G5" s="385"/>
      <c r="H5" s="385"/>
      <c r="I5" s="385"/>
      <c r="J5" s="385"/>
    </row>
    <row r="6" spans="1:10" ht="91.5" customHeight="1">
      <c r="A6" s="380" t="s">
        <v>102</v>
      </c>
      <c r="B6" s="380"/>
      <c r="C6" s="380"/>
      <c r="D6" s="380"/>
      <c r="E6" s="380"/>
      <c r="F6" s="380"/>
      <c r="G6" s="380"/>
      <c r="H6" s="380"/>
      <c r="I6" s="380"/>
      <c r="J6" s="380"/>
    </row>
    <row r="7" spans="1:10">
      <c r="A7" s="381" t="s">
        <v>103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ht="31.5">
      <c r="A8" s="2" t="s">
        <v>0</v>
      </c>
      <c r="B8" s="2" t="s">
        <v>104</v>
      </c>
      <c r="C8" s="2" t="s">
        <v>105</v>
      </c>
      <c r="D8" s="2" t="s">
        <v>106</v>
      </c>
      <c r="E8" s="2" t="s">
        <v>107</v>
      </c>
      <c r="F8" s="2">
        <v>2018</v>
      </c>
      <c r="G8" s="2" t="s">
        <v>712</v>
      </c>
      <c r="H8" s="2" t="s">
        <v>833</v>
      </c>
      <c r="I8" s="2">
        <v>2019</v>
      </c>
      <c r="J8" s="2">
        <v>2020</v>
      </c>
    </row>
    <row r="9" spans="1:10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/>
      <c r="H9" s="2"/>
      <c r="I9" s="2">
        <v>7</v>
      </c>
      <c r="J9" s="2">
        <v>8</v>
      </c>
    </row>
    <row r="10" spans="1:10" ht="31.5">
      <c r="A10" s="40" t="s">
        <v>29</v>
      </c>
      <c r="B10" s="73" t="s">
        <v>108</v>
      </c>
      <c r="C10" s="74"/>
      <c r="D10" s="75"/>
      <c r="E10" s="76"/>
      <c r="F10" s="65">
        <v>52344300</v>
      </c>
      <c r="G10" s="65"/>
      <c r="H10" s="65">
        <f>F10+G10</f>
        <v>52344300</v>
      </c>
      <c r="I10" s="65">
        <v>49095300</v>
      </c>
      <c r="J10" s="65">
        <v>48405000</v>
      </c>
    </row>
    <row r="11" spans="1:10" ht="63">
      <c r="A11" s="40" t="s">
        <v>109</v>
      </c>
      <c r="B11" s="77" t="s">
        <v>108</v>
      </c>
      <c r="C11" s="78" t="s">
        <v>110</v>
      </c>
      <c r="D11" s="79"/>
      <c r="E11" s="76"/>
      <c r="F11" s="65">
        <v>1658300</v>
      </c>
      <c r="G11" s="65"/>
      <c r="H11" s="65">
        <f t="shared" ref="H11:H74" si="0">F11+G11</f>
        <v>1658300</v>
      </c>
      <c r="I11" s="65">
        <v>1658300</v>
      </c>
      <c r="J11" s="65">
        <v>1658300</v>
      </c>
    </row>
    <row r="12" spans="1:10" ht="63">
      <c r="A12" s="42" t="s">
        <v>111</v>
      </c>
      <c r="B12" s="80" t="s">
        <v>108</v>
      </c>
      <c r="C12" s="81" t="s">
        <v>110</v>
      </c>
      <c r="D12" s="82" t="s">
        <v>112</v>
      </c>
      <c r="E12" s="83"/>
      <c r="F12" s="67">
        <v>1658300</v>
      </c>
      <c r="G12" s="67"/>
      <c r="H12" s="65">
        <f t="shared" si="0"/>
        <v>1658300</v>
      </c>
      <c r="I12" s="67">
        <v>1658300</v>
      </c>
      <c r="J12" s="67">
        <v>1658300</v>
      </c>
    </row>
    <row r="13" spans="1:10" ht="31.5">
      <c r="A13" s="42" t="s">
        <v>113</v>
      </c>
      <c r="B13" s="80" t="s">
        <v>108</v>
      </c>
      <c r="C13" s="81" t="s">
        <v>110</v>
      </c>
      <c r="D13" s="82" t="s">
        <v>114</v>
      </c>
      <c r="E13" s="83"/>
      <c r="F13" s="67">
        <v>1658300</v>
      </c>
      <c r="G13" s="67"/>
      <c r="H13" s="65">
        <f t="shared" si="0"/>
        <v>1658300</v>
      </c>
      <c r="I13" s="67">
        <v>1658300</v>
      </c>
      <c r="J13" s="67">
        <v>1658300</v>
      </c>
    </row>
    <row r="14" spans="1:10" ht="47.25">
      <c r="A14" s="42" t="s">
        <v>115</v>
      </c>
      <c r="B14" s="80" t="s">
        <v>108</v>
      </c>
      <c r="C14" s="81" t="s">
        <v>110</v>
      </c>
      <c r="D14" s="82" t="s">
        <v>116</v>
      </c>
      <c r="E14" s="83"/>
      <c r="F14" s="67">
        <v>1658300</v>
      </c>
      <c r="G14" s="67"/>
      <c r="H14" s="65">
        <f t="shared" si="0"/>
        <v>1658300</v>
      </c>
      <c r="I14" s="67">
        <v>1658300</v>
      </c>
      <c r="J14" s="67">
        <v>1658300</v>
      </c>
    </row>
    <row r="15" spans="1:10" ht="141.75">
      <c r="A15" s="42" t="s">
        <v>117</v>
      </c>
      <c r="B15" s="80" t="s">
        <v>108</v>
      </c>
      <c r="C15" s="81" t="s">
        <v>110</v>
      </c>
      <c r="D15" s="82" t="s">
        <v>116</v>
      </c>
      <c r="E15" s="83" t="s">
        <v>118</v>
      </c>
      <c r="F15" s="67">
        <v>1658300</v>
      </c>
      <c r="G15" s="67"/>
      <c r="H15" s="65">
        <f t="shared" si="0"/>
        <v>1658300</v>
      </c>
      <c r="I15" s="67">
        <v>1658300</v>
      </c>
      <c r="J15" s="67">
        <v>1658300</v>
      </c>
    </row>
    <row r="16" spans="1:10" ht="47.25">
      <c r="A16" s="42" t="s">
        <v>119</v>
      </c>
      <c r="B16" s="80" t="s">
        <v>108</v>
      </c>
      <c r="C16" s="81" t="s">
        <v>110</v>
      </c>
      <c r="D16" s="82" t="s">
        <v>116</v>
      </c>
      <c r="E16" s="83" t="s">
        <v>120</v>
      </c>
      <c r="F16" s="67">
        <v>1658300</v>
      </c>
      <c r="G16" s="67"/>
      <c r="H16" s="65">
        <f t="shared" si="0"/>
        <v>1658300</v>
      </c>
      <c r="I16" s="67">
        <v>1658300</v>
      </c>
      <c r="J16" s="67">
        <v>1658300</v>
      </c>
    </row>
    <row r="17" spans="1:10" ht="126">
      <c r="A17" s="40" t="s">
        <v>121</v>
      </c>
      <c r="B17" s="77" t="s">
        <v>108</v>
      </c>
      <c r="C17" s="78" t="s">
        <v>122</v>
      </c>
      <c r="D17" s="84"/>
      <c r="E17" s="83"/>
      <c r="F17" s="67">
        <v>28639700</v>
      </c>
      <c r="G17" s="67"/>
      <c r="H17" s="65">
        <f t="shared" si="0"/>
        <v>28639700</v>
      </c>
      <c r="I17" s="67">
        <v>28639700</v>
      </c>
      <c r="J17" s="67">
        <v>28639700</v>
      </c>
    </row>
    <row r="18" spans="1:10" ht="63">
      <c r="A18" s="42" t="s">
        <v>111</v>
      </c>
      <c r="B18" s="80" t="s">
        <v>108</v>
      </c>
      <c r="C18" s="81" t="s">
        <v>122</v>
      </c>
      <c r="D18" s="82" t="s">
        <v>112</v>
      </c>
      <c r="E18" s="83"/>
      <c r="F18" s="67">
        <v>28639700</v>
      </c>
      <c r="G18" s="67"/>
      <c r="H18" s="65">
        <f t="shared" si="0"/>
        <v>28639700</v>
      </c>
      <c r="I18" s="67">
        <v>28639700</v>
      </c>
      <c r="J18" s="67">
        <v>28639700</v>
      </c>
    </row>
    <row r="19" spans="1:10" ht="31.5">
      <c r="A19" s="36" t="s">
        <v>123</v>
      </c>
      <c r="B19" s="80" t="s">
        <v>108</v>
      </c>
      <c r="C19" s="81" t="s">
        <v>122</v>
      </c>
      <c r="D19" s="82" t="s">
        <v>124</v>
      </c>
      <c r="E19" s="83"/>
      <c r="F19" s="67">
        <v>28639700</v>
      </c>
      <c r="G19" s="67"/>
      <c r="H19" s="65">
        <f t="shared" si="0"/>
        <v>28639700</v>
      </c>
      <c r="I19" s="67">
        <v>28639700</v>
      </c>
      <c r="J19" s="67">
        <v>28639700</v>
      </c>
    </row>
    <row r="20" spans="1:10" ht="47.25">
      <c r="A20" s="42" t="s">
        <v>72</v>
      </c>
      <c r="B20" s="80" t="s">
        <v>108</v>
      </c>
      <c r="C20" s="81" t="s">
        <v>122</v>
      </c>
      <c r="D20" s="82" t="s">
        <v>125</v>
      </c>
      <c r="E20" s="83"/>
      <c r="F20" s="67">
        <v>26622700</v>
      </c>
      <c r="G20" s="67"/>
      <c r="H20" s="65">
        <f t="shared" si="0"/>
        <v>26622700</v>
      </c>
      <c r="I20" s="67">
        <v>26622700</v>
      </c>
      <c r="J20" s="67">
        <v>26622700</v>
      </c>
    </row>
    <row r="21" spans="1:10" ht="141.75">
      <c r="A21" s="42" t="s">
        <v>117</v>
      </c>
      <c r="B21" s="80" t="s">
        <v>108</v>
      </c>
      <c r="C21" s="81" t="s">
        <v>122</v>
      </c>
      <c r="D21" s="82" t="s">
        <v>125</v>
      </c>
      <c r="E21" s="83" t="s">
        <v>118</v>
      </c>
      <c r="F21" s="67">
        <v>25660700</v>
      </c>
      <c r="G21" s="67"/>
      <c r="H21" s="65">
        <f t="shared" si="0"/>
        <v>25660700</v>
      </c>
      <c r="I21" s="67">
        <v>25660700</v>
      </c>
      <c r="J21" s="67">
        <v>25660700</v>
      </c>
    </row>
    <row r="22" spans="1:10" ht="47.25">
      <c r="A22" s="42" t="s">
        <v>119</v>
      </c>
      <c r="B22" s="80" t="s">
        <v>108</v>
      </c>
      <c r="C22" s="81" t="s">
        <v>122</v>
      </c>
      <c r="D22" s="82" t="s">
        <v>125</v>
      </c>
      <c r="E22" s="83" t="s">
        <v>120</v>
      </c>
      <c r="F22" s="67">
        <v>25660700</v>
      </c>
      <c r="G22" s="67"/>
      <c r="H22" s="65">
        <f t="shared" si="0"/>
        <v>25660700</v>
      </c>
      <c r="I22" s="67">
        <v>25660700</v>
      </c>
      <c r="J22" s="67">
        <v>25660700</v>
      </c>
    </row>
    <row r="23" spans="1:10" ht="63">
      <c r="A23" s="42" t="s">
        <v>126</v>
      </c>
      <c r="B23" s="80" t="s">
        <v>108</v>
      </c>
      <c r="C23" s="81" t="s">
        <v>122</v>
      </c>
      <c r="D23" s="82" t="s">
        <v>125</v>
      </c>
      <c r="E23" s="83" t="s">
        <v>127</v>
      </c>
      <c r="F23" s="67">
        <v>847000</v>
      </c>
      <c r="G23" s="67"/>
      <c r="H23" s="65">
        <f t="shared" si="0"/>
        <v>847000</v>
      </c>
      <c r="I23" s="67">
        <v>847000</v>
      </c>
      <c r="J23" s="67">
        <v>847000</v>
      </c>
    </row>
    <row r="24" spans="1:10" ht="63">
      <c r="A24" s="42" t="s">
        <v>128</v>
      </c>
      <c r="B24" s="80" t="s">
        <v>108</v>
      </c>
      <c r="C24" s="81" t="s">
        <v>122</v>
      </c>
      <c r="D24" s="82" t="s">
        <v>125</v>
      </c>
      <c r="E24" s="83" t="s">
        <v>129</v>
      </c>
      <c r="F24" s="67">
        <v>847000</v>
      </c>
      <c r="G24" s="67"/>
      <c r="H24" s="65">
        <f t="shared" si="0"/>
        <v>847000</v>
      </c>
      <c r="I24" s="67">
        <v>847000</v>
      </c>
      <c r="J24" s="67">
        <v>847000</v>
      </c>
    </row>
    <row r="25" spans="1:10" ht="31.5">
      <c r="A25" s="42" t="s">
        <v>130</v>
      </c>
      <c r="B25" s="80" t="s">
        <v>108</v>
      </c>
      <c r="C25" s="81" t="s">
        <v>122</v>
      </c>
      <c r="D25" s="82" t="s">
        <v>125</v>
      </c>
      <c r="E25" s="83" t="s">
        <v>131</v>
      </c>
      <c r="F25" s="67">
        <v>115000</v>
      </c>
      <c r="G25" s="67"/>
      <c r="H25" s="65">
        <f t="shared" si="0"/>
        <v>115000</v>
      </c>
      <c r="I25" s="67">
        <v>115000</v>
      </c>
      <c r="J25" s="67">
        <v>115000</v>
      </c>
    </row>
    <row r="26" spans="1:10">
      <c r="A26" s="42" t="s">
        <v>132</v>
      </c>
      <c r="B26" s="80" t="s">
        <v>108</v>
      </c>
      <c r="C26" s="81" t="s">
        <v>122</v>
      </c>
      <c r="D26" s="82" t="s">
        <v>125</v>
      </c>
      <c r="E26" s="83" t="s">
        <v>133</v>
      </c>
      <c r="F26" s="67">
        <v>100000</v>
      </c>
      <c r="G26" s="67"/>
      <c r="H26" s="65">
        <f t="shared" si="0"/>
        <v>100000</v>
      </c>
      <c r="I26" s="67">
        <v>100000</v>
      </c>
      <c r="J26" s="67">
        <v>100000</v>
      </c>
    </row>
    <row r="27" spans="1:10" ht="31.5">
      <c r="A27" s="42" t="s">
        <v>134</v>
      </c>
      <c r="B27" s="80" t="s">
        <v>108</v>
      </c>
      <c r="C27" s="81" t="s">
        <v>122</v>
      </c>
      <c r="D27" s="82" t="s">
        <v>125</v>
      </c>
      <c r="E27" s="83" t="s">
        <v>135</v>
      </c>
      <c r="F27" s="67">
        <v>15000</v>
      </c>
      <c r="G27" s="67"/>
      <c r="H27" s="65">
        <f t="shared" si="0"/>
        <v>15000</v>
      </c>
      <c r="I27" s="67">
        <v>15000</v>
      </c>
      <c r="J27" s="67">
        <v>15000</v>
      </c>
    </row>
    <row r="28" spans="1:10" ht="78.75">
      <c r="A28" s="42" t="s">
        <v>136</v>
      </c>
      <c r="B28" s="80" t="s">
        <v>108</v>
      </c>
      <c r="C28" s="81" t="s">
        <v>122</v>
      </c>
      <c r="D28" s="82" t="s">
        <v>137</v>
      </c>
      <c r="E28" s="83" t="s">
        <v>138</v>
      </c>
      <c r="F28" s="67">
        <v>1076200</v>
      </c>
      <c r="G28" s="67"/>
      <c r="H28" s="65">
        <f t="shared" si="0"/>
        <v>1076200</v>
      </c>
      <c r="I28" s="67">
        <v>1076200</v>
      </c>
      <c r="J28" s="67">
        <v>1076200</v>
      </c>
    </row>
    <row r="29" spans="1:10" ht="141.75">
      <c r="A29" s="42" t="s">
        <v>117</v>
      </c>
      <c r="B29" s="80" t="s">
        <v>108</v>
      </c>
      <c r="C29" s="81" t="s">
        <v>122</v>
      </c>
      <c r="D29" s="82" t="s">
        <v>137</v>
      </c>
      <c r="E29" s="83" t="s">
        <v>118</v>
      </c>
      <c r="F29" s="67">
        <v>1061200</v>
      </c>
      <c r="G29" s="67"/>
      <c r="H29" s="65">
        <f t="shared" si="0"/>
        <v>1061200</v>
      </c>
      <c r="I29" s="67">
        <v>1061200</v>
      </c>
      <c r="J29" s="67">
        <v>1061200</v>
      </c>
    </row>
    <row r="30" spans="1:10" ht="47.25">
      <c r="A30" s="42" t="s">
        <v>119</v>
      </c>
      <c r="B30" s="80" t="s">
        <v>108</v>
      </c>
      <c r="C30" s="81" t="s">
        <v>122</v>
      </c>
      <c r="D30" s="82" t="s">
        <v>137</v>
      </c>
      <c r="E30" s="83" t="s">
        <v>120</v>
      </c>
      <c r="F30" s="67">
        <v>1061200</v>
      </c>
      <c r="G30" s="67"/>
      <c r="H30" s="65">
        <f t="shared" si="0"/>
        <v>1061200</v>
      </c>
      <c r="I30" s="67">
        <v>1061200</v>
      </c>
      <c r="J30" s="67">
        <v>1061200</v>
      </c>
    </row>
    <row r="31" spans="1:10" ht="63">
      <c r="A31" s="42" t="s">
        <v>126</v>
      </c>
      <c r="B31" s="80" t="s">
        <v>108</v>
      </c>
      <c r="C31" s="81" t="s">
        <v>122</v>
      </c>
      <c r="D31" s="82" t="s">
        <v>137</v>
      </c>
      <c r="E31" s="83" t="s">
        <v>127</v>
      </c>
      <c r="F31" s="67">
        <v>15000</v>
      </c>
      <c r="G31" s="67"/>
      <c r="H31" s="65">
        <f t="shared" si="0"/>
        <v>15000</v>
      </c>
      <c r="I31" s="67">
        <v>15000</v>
      </c>
      <c r="J31" s="67">
        <v>15000</v>
      </c>
    </row>
    <row r="32" spans="1:10" ht="63">
      <c r="A32" s="42" t="s">
        <v>128</v>
      </c>
      <c r="B32" s="80" t="s">
        <v>108</v>
      </c>
      <c r="C32" s="81" t="s">
        <v>122</v>
      </c>
      <c r="D32" s="82" t="s">
        <v>137</v>
      </c>
      <c r="E32" s="83" t="s">
        <v>129</v>
      </c>
      <c r="F32" s="67">
        <v>15000</v>
      </c>
      <c r="G32" s="67"/>
      <c r="H32" s="65">
        <f t="shared" si="0"/>
        <v>15000</v>
      </c>
      <c r="I32" s="67">
        <v>15000</v>
      </c>
      <c r="J32" s="67">
        <v>15000</v>
      </c>
    </row>
    <row r="33" spans="1:10" ht="94.5">
      <c r="A33" s="42" t="s">
        <v>53</v>
      </c>
      <c r="B33" s="80" t="s">
        <v>108</v>
      </c>
      <c r="C33" s="81" t="s">
        <v>122</v>
      </c>
      <c r="D33" s="82" t="s">
        <v>139</v>
      </c>
      <c r="E33" s="83" t="s">
        <v>138</v>
      </c>
      <c r="F33" s="67">
        <v>752640</v>
      </c>
      <c r="G33" s="67"/>
      <c r="H33" s="65">
        <f t="shared" si="0"/>
        <v>752640</v>
      </c>
      <c r="I33" s="67">
        <v>752640</v>
      </c>
      <c r="J33" s="67">
        <v>752640</v>
      </c>
    </row>
    <row r="34" spans="1:10" ht="63">
      <c r="A34" s="42" t="s">
        <v>126</v>
      </c>
      <c r="B34" s="80" t="s">
        <v>108</v>
      </c>
      <c r="C34" s="81" t="s">
        <v>122</v>
      </c>
      <c r="D34" s="82" t="s">
        <v>139</v>
      </c>
      <c r="E34" s="83" t="s">
        <v>127</v>
      </c>
      <c r="F34" s="67">
        <v>752640</v>
      </c>
      <c r="G34" s="67"/>
      <c r="H34" s="65">
        <f t="shared" si="0"/>
        <v>752640</v>
      </c>
      <c r="I34" s="67">
        <v>752640</v>
      </c>
      <c r="J34" s="67">
        <v>752640</v>
      </c>
    </row>
    <row r="35" spans="1:10" ht="63">
      <c r="A35" s="42" t="s">
        <v>128</v>
      </c>
      <c r="B35" s="80" t="s">
        <v>108</v>
      </c>
      <c r="C35" s="81" t="s">
        <v>122</v>
      </c>
      <c r="D35" s="82" t="s">
        <v>139</v>
      </c>
      <c r="E35" s="83" t="s">
        <v>129</v>
      </c>
      <c r="F35" s="67">
        <v>752640</v>
      </c>
      <c r="G35" s="67"/>
      <c r="H35" s="65">
        <f t="shared" si="0"/>
        <v>752640</v>
      </c>
      <c r="I35" s="67">
        <v>752640</v>
      </c>
      <c r="J35" s="67">
        <v>752640</v>
      </c>
    </row>
    <row r="36" spans="1:10" ht="63">
      <c r="A36" s="42" t="s">
        <v>54</v>
      </c>
      <c r="B36" s="80" t="s">
        <v>108</v>
      </c>
      <c r="C36" s="81" t="s">
        <v>122</v>
      </c>
      <c r="D36" s="82" t="s">
        <v>140</v>
      </c>
      <c r="E36" s="83" t="s">
        <v>138</v>
      </c>
      <c r="F36" s="67">
        <v>188160</v>
      </c>
      <c r="G36" s="67"/>
      <c r="H36" s="65">
        <f t="shared" si="0"/>
        <v>188160</v>
      </c>
      <c r="I36" s="67">
        <v>188160</v>
      </c>
      <c r="J36" s="67">
        <v>188160</v>
      </c>
    </row>
    <row r="37" spans="1:10" ht="63">
      <c r="A37" s="42" t="s">
        <v>126</v>
      </c>
      <c r="B37" s="80" t="s">
        <v>108</v>
      </c>
      <c r="C37" s="81" t="s">
        <v>122</v>
      </c>
      <c r="D37" s="82" t="s">
        <v>140</v>
      </c>
      <c r="E37" s="83" t="s">
        <v>127</v>
      </c>
      <c r="F37" s="67">
        <v>188160</v>
      </c>
      <c r="G37" s="67"/>
      <c r="H37" s="65">
        <f t="shared" si="0"/>
        <v>188160</v>
      </c>
      <c r="I37" s="67">
        <v>188160</v>
      </c>
      <c r="J37" s="67">
        <v>188160</v>
      </c>
    </row>
    <row r="38" spans="1:10" ht="63">
      <c r="A38" s="42" t="s">
        <v>128</v>
      </c>
      <c r="B38" s="85" t="s">
        <v>108</v>
      </c>
      <c r="C38" s="86" t="s">
        <v>122</v>
      </c>
      <c r="D38" s="87" t="s">
        <v>140</v>
      </c>
      <c r="E38" s="83" t="s">
        <v>129</v>
      </c>
      <c r="F38" s="67">
        <v>188160</v>
      </c>
      <c r="G38" s="67"/>
      <c r="H38" s="65">
        <f t="shared" si="0"/>
        <v>188160</v>
      </c>
      <c r="I38" s="67">
        <v>188160</v>
      </c>
      <c r="J38" s="67">
        <v>188160</v>
      </c>
    </row>
    <row r="39" spans="1:10">
      <c r="A39" s="47" t="s">
        <v>141</v>
      </c>
      <c r="B39" s="88" t="s">
        <v>108</v>
      </c>
      <c r="C39" s="88" t="s">
        <v>142</v>
      </c>
      <c r="D39" s="89"/>
      <c r="E39" s="90"/>
      <c r="F39" s="205">
        <v>1758600</v>
      </c>
      <c r="G39" s="205"/>
      <c r="H39" s="65">
        <f t="shared" si="0"/>
        <v>1758600</v>
      </c>
      <c r="I39" s="205">
        <v>119200</v>
      </c>
      <c r="J39" s="205">
        <v>192400</v>
      </c>
    </row>
    <row r="40" spans="1:10" ht="63">
      <c r="A40" s="48" t="s">
        <v>111</v>
      </c>
      <c r="B40" s="91" t="s">
        <v>108</v>
      </c>
      <c r="C40" s="91" t="s">
        <v>142</v>
      </c>
      <c r="D40" s="92" t="s">
        <v>112</v>
      </c>
      <c r="E40" s="93"/>
      <c r="F40" s="206">
        <v>1758600</v>
      </c>
      <c r="G40" s="206"/>
      <c r="H40" s="65">
        <f t="shared" si="0"/>
        <v>1758600</v>
      </c>
      <c r="I40" s="206">
        <v>119200</v>
      </c>
      <c r="J40" s="206">
        <v>192400</v>
      </c>
    </row>
    <row r="41" spans="1:10" ht="47.25">
      <c r="A41" s="48" t="s">
        <v>143</v>
      </c>
      <c r="B41" s="91" t="s">
        <v>108</v>
      </c>
      <c r="C41" s="91" t="s">
        <v>142</v>
      </c>
      <c r="D41" s="92" t="s">
        <v>144</v>
      </c>
      <c r="E41" s="93"/>
      <c r="F41" s="206">
        <v>1758600</v>
      </c>
      <c r="G41" s="206"/>
      <c r="H41" s="65">
        <f t="shared" si="0"/>
        <v>1758600</v>
      </c>
      <c r="I41" s="206">
        <v>119200</v>
      </c>
      <c r="J41" s="206">
        <v>192400</v>
      </c>
    </row>
    <row r="42" spans="1:10" ht="94.5">
      <c r="A42" s="48" t="s">
        <v>145</v>
      </c>
      <c r="B42" s="91" t="s">
        <v>108</v>
      </c>
      <c r="C42" s="91" t="s">
        <v>142</v>
      </c>
      <c r="D42" s="92" t="s">
        <v>146</v>
      </c>
      <c r="E42" s="93"/>
      <c r="F42" s="206">
        <v>1758600</v>
      </c>
      <c r="G42" s="206"/>
      <c r="H42" s="65">
        <f t="shared" si="0"/>
        <v>1758600</v>
      </c>
      <c r="I42" s="206">
        <v>119200</v>
      </c>
      <c r="J42" s="206">
        <v>192400</v>
      </c>
    </row>
    <row r="43" spans="1:10" ht="47.25">
      <c r="A43" s="48" t="s">
        <v>147</v>
      </c>
      <c r="B43" s="91" t="s">
        <v>108</v>
      </c>
      <c r="C43" s="91" t="s">
        <v>142</v>
      </c>
      <c r="D43" s="92" t="s">
        <v>146</v>
      </c>
      <c r="E43" s="93">
        <v>200</v>
      </c>
      <c r="F43" s="206">
        <v>1758600</v>
      </c>
      <c r="G43" s="206"/>
      <c r="H43" s="65">
        <f t="shared" si="0"/>
        <v>1758600</v>
      </c>
      <c r="I43" s="206">
        <v>119200</v>
      </c>
      <c r="J43" s="206">
        <v>192400</v>
      </c>
    </row>
    <row r="44" spans="1:10" ht="63">
      <c r="A44" s="48" t="s">
        <v>128</v>
      </c>
      <c r="B44" s="91" t="s">
        <v>108</v>
      </c>
      <c r="C44" s="91" t="s">
        <v>142</v>
      </c>
      <c r="D44" s="92" t="s">
        <v>146</v>
      </c>
      <c r="E44" s="93">
        <v>240</v>
      </c>
      <c r="F44" s="206">
        <v>1758600</v>
      </c>
      <c r="G44" s="206"/>
      <c r="H44" s="65">
        <f t="shared" si="0"/>
        <v>1758600</v>
      </c>
      <c r="I44" s="206">
        <v>119200</v>
      </c>
      <c r="J44" s="206">
        <v>192400</v>
      </c>
    </row>
    <row r="45" spans="1:10" ht="94.5">
      <c r="A45" s="40" t="s">
        <v>148</v>
      </c>
      <c r="B45" s="73" t="s">
        <v>108</v>
      </c>
      <c r="C45" s="74" t="s">
        <v>149</v>
      </c>
      <c r="D45" s="94"/>
      <c r="E45" s="83"/>
      <c r="F45" s="67">
        <v>7082300</v>
      </c>
      <c r="G45" s="67"/>
      <c r="H45" s="65">
        <f t="shared" si="0"/>
        <v>7082300</v>
      </c>
      <c r="I45" s="67">
        <v>6578300</v>
      </c>
      <c r="J45" s="67">
        <v>6578300</v>
      </c>
    </row>
    <row r="46" spans="1:10" ht="78.75">
      <c r="A46" s="42" t="s">
        <v>91</v>
      </c>
      <c r="B46" s="80" t="s">
        <v>108</v>
      </c>
      <c r="C46" s="81" t="s">
        <v>149</v>
      </c>
      <c r="D46" s="82" t="s">
        <v>150</v>
      </c>
      <c r="E46" s="83"/>
      <c r="F46" s="67">
        <v>5948900</v>
      </c>
      <c r="G46" s="67"/>
      <c r="H46" s="65">
        <f t="shared" si="0"/>
        <v>5948900</v>
      </c>
      <c r="I46" s="67">
        <v>5948900</v>
      </c>
      <c r="J46" s="67">
        <v>5948900</v>
      </c>
    </row>
    <row r="47" spans="1:10" ht="110.25">
      <c r="A47" s="42" t="s">
        <v>151</v>
      </c>
      <c r="B47" s="80" t="s">
        <v>108</v>
      </c>
      <c r="C47" s="81" t="s">
        <v>149</v>
      </c>
      <c r="D47" s="82" t="s">
        <v>152</v>
      </c>
      <c r="E47" s="83"/>
      <c r="F47" s="67">
        <v>5928900</v>
      </c>
      <c r="G47" s="67"/>
      <c r="H47" s="65">
        <f t="shared" si="0"/>
        <v>5928900</v>
      </c>
      <c r="I47" s="67">
        <v>5928900</v>
      </c>
      <c r="J47" s="67">
        <v>5928900</v>
      </c>
    </row>
    <row r="48" spans="1:10" ht="31.5">
      <c r="A48" s="42" t="s">
        <v>153</v>
      </c>
      <c r="B48" s="80" t="s">
        <v>108</v>
      </c>
      <c r="C48" s="81" t="s">
        <v>149</v>
      </c>
      <c r="D48" s="82" t="s">
        <v>154</v>
      </c>
      <c r="E48" s="83"/>
      <c r="F48" s="67">
        <v>5928900</v>
      </c>
      <c r="G48" s="67"/>
      <c r="H48" s="65">
        <f t="shared" si="0"/>
        <v>5928900</v>
      </c>
      <c r="I48" s="67">
        <v>5928900</v>
      </c>
      <c r="J48" s="67">
        <v>5928900</v>
      </c>
    </row>
    <row r="49" spans="1:10" ht="157.5">
      <c r="A49" s="42" t="s">
        <v>155</v>
      </c>
      <c r="B49" s="80" t="s">
        <v>108</v>
      </c>
      <c r="C49" s="81" t="s">
        <v>149</v>
      </c>
      <c r="D49" s="82" t="s">
        <v>156</v>
      </c>
      <c r="E49" s="83"/>
      <c r="F49" s="67">
        <v>5898200</v>
      </c>
      <c r="G49" s="67"/>
      <c r="H49" s="65">
        <f t="shared" si="0"/>
        <v>5898200</v>
      </c>
      <c r="I49" s="67">
        <v>5898200</v>
      </c>
      <c r="J49" s="67">
        <v>5898200</v>
      </c>
    </row>
    <row r="50" spans="1:10" ht="141.75">
      <c r="A50" s="42" t="s">
        <v>117</v>
      </c>
      <c r="B50" s="80" t="s">
        <v>108</v>
      </c>
      <c r="C50" s="81" t="s">
        <v>149</v>
      </c>
      <c r="D50" s="82" t="s">
        <v>156</v>
      </c>
      <c r="E50" s="83" t="s">
        <v>118</v>
      </c>
      <c r="F50" s="67">
        <v>5664200</v>
      </c>
      <c r="G50" s="67"/>
      <c r="H50" s="65">
        <f t="shared" si="0"/>
        <v>5664200</v>
      </c>
      <c r="I50" s="67">
        <v>5664200</v>
      </c>
      <c r="J50" s="67">
        <v>5664200</v>
      </c>
    </row>
    <row r="51" spans="1:10" ht="47.25">
      <c r="A51" s="42" t="s">
        <v>119</v>
      </c>
      <c r="B51" s="80" t="s">
        <v>108</v>
      </c>
      <c r="C51" s="81" t="s">
        <v>149</v>
      </c>
      <c r="D51" s="82" t="s">
        <v>156</v>
      </c>
      <c r="E51" s="83" t="s">
        <v>120</v>
      </c>
      <c r="F51" s="67">
        <v>5664200</v>
      </c>
      <c r="G51" s="67"/>
      <c r="H51" s="65">
        <f t="shared" si="0"/>
        <v>5664200</v>
      </c>
      <c r="I51" s="67">
        <v>5664200</v>
      </c>
      <c r="J51" s="67">
        <v>5664200</v>
      </c>
    </row>
    <row r="52" spans="1:10" ht="63">
      <c r="A52" s="42" t="s">
        <v>126</v>
      </c>
      <c r="B52" s="80" t="s">
        <v>108</v>
      </c>
      <c r="C52" s="81" t="s">
        <v>149</v>
      </c>
      <c r="D52" s="82" t="s">
        <v>156</v>
      </c>
      <c r="E52" s="83" t="s">
        <v>127</v>
      </c>
      <c r="F52" s="67">
        <v>233000</v>
      </c>
      <c r="G52" s="67"/>
      <c r="H52" s="65">
        <f t="shared" si="0"/>
        <v>233000</v>
      </c>
      <c r="I52" s="67">
        <v>233000</v>
      </c>
      <c r="J52" s="67">
        <v>233000</v>
      </c>
    </row>
    <row r="53" spans="1:10" ht="63">
      <c r="A53" s="42" t="s">
        <v>128</v>
      </c>
      <c r="B53" s="80" t="s">
        <v>108</v>
      </c>
      <c r="C53" s="81" t="s">
        <v>149</v>
      </c>
      <c r="D53" s="82" t="s">
        <v>156</v>
      </c>
      <c r="E53" s="83" t="s">
        <v>129</v>
      </c>
      <c r="F53" s="67">
        <v>233000</v>
      </c>
      <c r="G53" s="67"/>
      <c r="H53" s="65">
        <f t="shared" si="0"/>
        <v>233000</v>
      </c>
      <c r="I53" s="67">
        <v>233000</v>
      </c>
      <c r="J53" s="67">
        <v>233000</v>
      </c>
    </row>
    <row r="54" spans="1:10" ht="31.5">
      <c r="A54" s="42" t="s">
        <v>130</v>
      </c>
      <c r="B54" s="80" t="s">
        <v>108</v>
      </c>
      <c r="C54" s="81" t="s">
        <v>149</v>
      </c>
      <c r="D54" s="82" t="s">
        <v>156</v>
      </c>
      <c r="E54" s="83" t="s">
        <v>131</v>
      </c>
      <c r="F54" s="67">
        <v>1000</v>
      </c>
      <c r="G54" s="67"/>
      <c r="H54" s="65">
        <f t="shared" si="0"/>
        <v>1000</v>
      </c>
      <c r="I54" s="67">
        <v>1000</v>
      </c>
      <c r="J54" s="67">
        <v>1000</v>
      </c>
    </row>
    <row r="55" spans="1:10" ht="31.5">
      <c r="A55" s="42" t="s">
        <v>134</v>
      </c>
      <c r="B55" s="80" t="s">
        <v>108</v>
      </c>
      <c r="C55" s="81" t="s">
        <v>149</v>
      </c>
      <c r="D55" s="82" t="s">
        <v>156</v>
      </c>
      <c r="E55" s="83" t="s">
        <v>135</v>
      </c>
      <c r="F55" s="67">
        <v>1000</v>
      </c>
      <c r="G55" s="67"/>
      <c r="H55" s="65">
        <f t="shared" si="0"/>
        <v>1000</v>
      </c>
      <c r="I55" s="67">
        <v>1000</v>
      </c>
      <c r="J55" s="67">
        <v>1000</v>
      </c>
    </row>
    <row r="56" spans="1:10" ht="78.75">
      <c r="A56" s="42" t="s">
        <v>136</v>
      </c>
      <c r="B56" s="80" t="s">
        <v>108</v>
      </c>
      <c r="C56" s="81" t="s">
        <v>149</v>
      </c>
      <c r="D56" s="82" t="s">
        <v>157</v>
      </c>
      <c r="E56" s="83" t="s">
        <v>138</v>
      </c>
      <c r="F56" s="67">
        <v>30700</v>
      </c>
      <c r="G56" s="67"/>
      <c r="H56" s="65">
        <f t="shared" si="0"/>
        <v>30700</v>
      </c>
      <c r="I56" s="67">
        <v>30700</v>
      </c>
      <c r="J56" s="67">
        <v>30700</v>
      </c>
    </row>
    <row r="57" spans="1:10" ht="141.75">
      <c r="A57" s="42" t="s">
        <v>117</v>
      </c>
      <c r="B57" s="80" t="s">
        <v>108</v>
      </c>
      <c r="C57" s="81" t="s">
        <v>149</v>
      </c>
      <c r="D57" s="82" t="s">
        <v>157</v>
      </c>
      <c r="E57" s="83" t="s">
        <v>118</v>
      </c>
      <c r="F57" s="67">
        <v>30700</v>
      </c>
      <c r="G57" s="67"/>
      <c r="H57" s="65">
        <f t="shared" si="0"/>
        <v>30700</v>
      </c>
      <c r="I57" s="67">
        <v>30700</v>
      </c>
      <c r="J57" s="67">
        <v>30700</v>
      </c>
    </row>
    <row r="58" spans="1:10" ht="47.25">
      <c r="A58" s="42" t="s">
        <v>119</v>
      </c>
      <c r="B58" s="80" t="s">
        <v>108</v>
      </c>
      <c r="C58" s="81" t="s">
        <v>149</v>
      </c>
      <c r="D58" s="82" t="s">
        <v>157</v>
      </c>
      <c r="E58" s="83" t="s">
        <v>120</v>
      </c>
      <c r="F58" s="67">
        <v>30700</v>
      </c>
      <c r="G58" s="67"/>
      <c r="H58" s="65">
        <f t="shared" si="0"/>
        <v>30700</v>
      </c>
      <c r="I58" s="67">
        <v>30700</v>
      </c>
      <c r="J58" s="67">
        <v>30700</v>
      </c>
    </row>
    <row r="59" spans="1:10" ht="78.75">
      <c r="A59" s="42" t="s">
        <v>158</v>
      </c>
      <c r="B59" s="80" t="s">
        <v>108</v>
      </c>
      <c r="C59" s="81" t="s">
        <v>149</v>
      </c>
      <c r="D59" s="82" t="s">
        <v>159</v>
      </c>
      <c r="E59" s="83" t="s">
        <v>138</v>
      </c>
      <c r="F59" s="67">
        <v>20000</v>
      </c>
      <c r="G59" s="67"/>
      <c r="H59" s="65">
        <f t="shared" si="0"/>
        <v>20000</v>
      </c>
      <c r="I59" s="67">
        <v>20000</v>
      </c>
      <c r="J59" s="67">
        <v>20000</v>
      </c>
    </row>
    <row r="60" spans="1:10" ht="47.25">
      <c r="A60" s="42" t="s">
        <v>160</v>
      </c>
      <c r="B60" s="80" t="s">
        <v>108</v>
      </c>
      <c r="C60" s="81" t="s">
        <v>149</v>
      </c>
      <c r="D60" s="82" t="s">
        <v>161</v>
      </c>
      <c r="E60" s="83" t="s">
        <v>138</v>
      </c>
      <c r="F60" s="67">
        <v>20000</v>
      </c>
      <c r="G60" s="67"/>
      <c r="H60" s="65">
        <f t="shared" si="0"/>
        <v>20000</v>
      </c>
      <c r="I60" s="67">
        <v>20000</v>
      </c>
      <c r="J60" s="67">
        <v>20000</v>
      </c>
    </row>
    <row r="61" spans="1:10" ht="110.25">
      <c r="A61" s="42" t="s">
        <v>162</v>
      </c>
      <c r="B61" s="80" t="s">
        <v>108</v>
      </c>
      <c r="C61" s="81" t="s">
        <v>149</v>
      </c>
      <c r="D61" s="82" t="s">
        <v>163</v>
      </c>
      <c r="E61" s="83" t="s">
        <v>138</v>
      </c>
      <c r="F61" s="67">
        <v>20000</v>
      </c>
      <c r="G61" s="67"/>
      <c r="H61" s="65">
        <f t="shared" si="0"/>
        <v>20000</v>
      </c>
      <c r="I61" s="67">
        <v>20000</v>
      </c>
      <c r="J61" s="67">
        <v>20000</v>
      </c>
    </row>
    <row r="62" spans="1:10" ht="63">
      <c r="A62" s="42" t="s">
        <v>126</v>
      </c>
      <c r="B62" s="80" t="s">
        <v>108</v>
      </c>
      <c r="C62" s="81" t="s">
        <v>149</v>
      </c>
      <c r="D62" s="82" t="s">
        <v>163</v>
      </c>
      <c r="E62" s="83" t="s">
        <v>127</v>
      </c>
      <c r="F62" s="67">
        <v>20000</v>
      </c>
      <c r="G62" s="67"/>
      <c r="H62" s="65">
        <f t="shared" si="0"/>
        <v>20000</v>
      </c>
      <c r="I62" s="67">
        <v>20000</v>
      </c>
      <c r="J62" s="67">
        <v>20000</v>
      </c>
    </row>
    <row r="63" spans="1:10" ht="63">
      <c r="A63" s="42" t="s">
        <v>128</v>
      </c>
      <c r="B63" s="80" t="s">
        <v>108</v>
      </c>
      <c r="C63" s="81" t="s">
        <v>149</v>
      </c>
      <c r="D63" s="82" t="s">
        <v>163</v>
      </c>
      <c r="E63" s="83" t="s">
        <v>129</v>
      </c>
      <c r="F63" s="67">
        <v>20000</v>
      </c>
      <c r="G63" s="67"/>
      <c r="H63" s="65">
        <f t="shared" si="0"/>
        <v>20000</v>
      </c>
      <c r="I63" s="67">
        <v>20000</v>
      </c>
      <c r="J63" s="67">
        <v>20000</v>
      </c>
    </row>
    <row r="64" spans="1:10" ht="63">
      <c r="A64" s="42" t="s">
        <v>111</v>
      </c>
      <c r="B64" s="80" t="s">
        <v>108</v>
      </c>
      <c r="C64" s="81" t="s">
        <v>149</v>
      </c>
      <c r="D64" s="82" t="s">
        <v>112</v>
      </c>
      <c r="E64" s="83" t="s">
        <v>138</v>
      </c>
      <c r="F64" s="67">
        <v>1133400</v>
      </c>
      <c r="G64" s="67"/>
      <c r="H64" s="65">
        <f t="shared" si="0"/>
        <v>1133400</v>
      </c>
      <c r="I64" s="67">
        <v>629400</v>
      </c>
      <c r="J64" s="67">
        <v>629400</v>
      </c>
    </row>
    <row r="65" spans="1:10" ht="31.5">
      <c r="A65" s="42" t="s">
        <v>123</v>
      </c>
      <c r="B65" s="80" t="s">
        <v>108</v>
      </c>
      <c r="C65" s="81" t="s">
        <v>149</v>
      </c>
      <c r="D65" s="82" t="s">
        <v>124</v>
      </c>
      <c r="E65" s="83" t="s">
        <v>138</v>
      </c>
      <c r="F65" s="67">
        <v>1133400</v>
      </c>
      <c r="G65" s="67"/>
      <c r="H65" s="65">
        <f t="shared" si="0"/>
        <v>1133400</v>
      </c>
      <c r="I65" s="67">
        <v>629400</v>
      </c>
      <c r="J65" s="67">
        <v>629400</v>
      </c>
    </row>
    <row r="66" spans="1:10" ht="47.25">
      <c r="A66" s="42" t="s">
        <v>72</v>
      </c>
      <c r="B66" s="80" t="s">
        <v>108</v>
      </c>
      <c r="C66" s="81" t="s">
        <v>149</v>
      </c>
      <c r="D66" s="82" t="s">
        <v>125</v>
      </c>
      <c r="E66" s="83" t="s">
        <v>138</v>
      </c>
      <c r="F66" s="67">
        <v>629400</v>
      </c>
      <c r="G66" s="67"/>
      <c r="H66" s="65">
        <f t="shared" si="0"/>
        <v>629400</v>
      </c>
      <c r="I66" s="67">
        <v>629400</v>
      </c>
      <c r="J66" s="67">
        <v>629400</v>
      </c>
    </row>
    <row r="67" spans="1:10" ht="141.75">
      <c r="A67" s="42" t="s">
        <v>117</v>
      </c>
      <c r="B67" s="80" t="s">
        <v>108</v>
      </c>
      <c r="C67" s="81" t="s">
        <v>149</v>
      </c>
      <c r="D67" s="82" t="s">
        <v>125</v>
      </c>
      <c r="E67" s="83" t="s">
        <v>118</v>
      </c>
      <c r="F67" s="67">
        <v>614400</v>
      </c>
      <c r="G67" s="67"/>
      <c r="H67" s="65">
        <f t="shared" si="0"/>
        <v>614400</v>
      </c>
      <c r="I67" s="67">
        <v>614400</v>
      </c>
      <c r="J67" s="67">
        <v>614400</v>
      </c>
    </row>
    <row r="68" spans="1:10" ht="47.25">
      <c r="A68" s="42" t="s">
        <v>119</v>
      </c>
      <c r="B68" s="80" t="s">
        <v>108</v>
      </c>
      <c r="C68" s="81" t="s">
        <v>149</v>
      </c>
      <c r="D68" s="82" t="s">
        <v>125</v>
      </c>
      <c r="E68" s="83" t="s">
        <v>120</v>
      </c>
      <c r="F68" s="67">
        <v>614400</v>
      </c>
      <c r="G68" s="67"/>
      <c r="H68" s="65">
        <f t="shared" si="0"/>
        <v>614400</v>
      </c>
      <c r="I68" s="67">
        <v>614400</v>
      </c>
      <c r="J68" s="67">
        <v>614400</v>
      </c>
    </row>
    <row r="69" spans="1:10" ht="63">
      <c r="A69" s="42" t="s">
        <v>126</v>
      </c>
      <c r="B69" s="80" t="s">
        <v>108</v>
      </c>
      <c r="C69" s="81" t="s">
        <v>149</v>
      </c>
      <c r="D69" s="82" t="s">
        <v>125</v>
      </c>
      <c r="E69" s="83" t="s">
        <v>127</v>
      </c>
      <c r="F69" s="67">
        <v>15000</v>
      </c>
      <c r="G69" s="67"/>
      <c r="H69" s="65">
        <f t="shared" si="0"/>
        <v>15000</v>
      </c>
      <c r="I69" s="67">
        <v>15000</v>
      </c>
      <c r="J69" s="67">
        <v>15000</v>
      </c>
    </row>
    <row r="70" spans="1:10" ht="63">
      <c r="A70" s="42" t="s">
        <v>128</v>
      </c>
      <c r="B70" s="80" t="s">
        <v>108</v>
      </c>
      <c r="C70" s="81" t="s">
        <v>149</v>
      </c>
      <c r="D70" s="82" t="s">
        <v>125</v>
      </c>
      <c r="E70" s="83" t="s">
        <v>129</v>
      </c>
      <c r="F70" s="67">
        <v>15000</v>
      </c>
      <c r="G70" s="67"/>
      <c r="H70" s="65">
        <f t="shared" si="0"/>
        <v>15000</v>
      </c>
      <c r="I70" s="67">
        <v>15000</v>
      </c>
      <c r="J70" s="67">
        <v>15000</v>
      </c>
    </row>
    <row r="71" spans="1:10" ht="47.25">
      <c r="A71" s="42" t="s">
        <v>164</v>
      </c>
      <c r="B71" s="80" t="s">
        <v>108</v>
      </c>
      <c r="C71" s="81" t="s">
        <v>149</v>
      </c>
      <c r="D71" s="82" t="s">
        <v>165</v>
      </c>
      <c r="E71" s="83" t="s">
        <v>138</v>
      </c>
      <c r="F71" s="67">
        <v>504000</v>
      </c>
      <c r="G71" s="67"/>
      <c r="H71" s="65">
        <f t="shared" si="0"/>
        <v>504000</v>
      </c>
      <c r="I71" s="67">
        <v>0</v>
      </c>
      <c r="J71" s="67">
        <v>0</v>
      </c>
    </row>
    <row r="72" spans="1:10" ht="78.75">
      <c r="A72" s="42" t="s">
        <v>166</v>
      </c>
      <c r="B72" s="80" t="s">
        <v>108</v>
      </c>
      <c r="C72" s="81" t="s">
        <v>149</v>
      </c>
      <c r="D72" s="82" t="s">
        <v>167</v>
      </c>
      <c r="E72" s="83" t="s">
        <v>138</v>
      </c>
      <c r="F72" s="67">
        <v>504000</v>
      </c>
      <c r="G72" s="67"/>
      <c r="H72" s="65">
        <f t="shared" si="0"/>
        <v>504000</v>
      </c>
      <c r="I72" s="67">
        <v>0</v>
      </c>
      <c r="J72" s="67">
        <v>0</v>
      </c>
    </row>
    <row r="73" spans="1:10" ht="141.75">
      <c r="A73" s="42" t="s">
        <v>117</v>
      </c>
      <c r="B73" s="80" t="s">
        <v>108</v>
      </c>
      <c r="C73" s="81" t="s">
        <v>149</v>
      </c>
      <c r="D73" s="82" t="s">
        <v>167</v>
      </c>
      <c r="E73" s="83" t="s">
        <v>118</v>
      </c>
      <c r="F73" s="67">
        <v>489000</v>
      </c>
      <c r="G73" s="67"/>
      <c r="H73" s="65">
        <f t="shared" si="0"/>
        <v>489000</v>
      </c>
      <c r="I73" s="67">
        <v>0</v>
      </c>
      <c r="J73" s="67">
        <v>0</v>
      </c>
    </row>
    <row r="74" spans="1:10" ht="47.25">
      <c r="A74" s="42" t="s">
        <v>119</v>
      </c>
      <c r="B74" s="80" t="s">
        <v>108</v>
      </c>
      <c r="C74" s="81" t="s">
        <v>149</v>
      </c>
      <c r="D74" s="82" t="s">
        <v>167</v>
      </c>
      <c r="E74" s="83" t="s">
        <v>120</v>
      </c>
      <c r="F74" s="67">
        <v>489000</v>
      </c>
      <c r="G74" s="67"/>
      <c r="H74" s="65">
        <f t="shared" si="0"/>
        <v>489000</v>
      </c>
      <c r="I74" s="67">
        <v>0</v>
      </c>
      <c r="J74" s="67">
        <v>0</v>
      </c>
    </row>
    <row r="75" spans="1:10" ht="63">
      <c r="A75" s="42" t="s">
        <v>126</v>
      </c>
      <c r="B75" s="80" t="s">
        <v>108</v>
      </c>
      <c r="C75" s="81" t="s">
        <v>149</v>
      </c>
      <c r="D75" s="82" t="s">
        <v>167</v>
      </c>
      <c r="E75" s="83" t="s">
        <v>127</v>
      </c>
      <c r="F75" s="67">
        <v>15000</v>
      </c>
      <c r="G75" s="67"/>
      <c r="H75" s="65">
        <f t="shared" ref="H75:H138" si="1">F75+G75</f>
        <v>15000</v>
      </c>
      <c r="I75" s="67">
        <v>0</v>
      </c>
      <c r="J75" s="67">
        <v>0</v>
      </c>
    </row>
    <row r="76" spans="1:10" ht="63">
      <c r="A76" s="42" t="s">
        <v>128</v>
      </c>
      <c r="B76" s="80" t="s">
        <v>108</v>
      </c>
      <c r="C76" s="81" t="s">
        <v>149</v>
      </c>
      <c r="D76" s="82" t="s">
        <v>167</v>
      </c>
      <c r="E76" s="83" t="s">
        <v>129</v>
      </c>
      <c r="F76" s="67">
        <v>15000</v>
      </c>
      <c r="G76" s="67"/>
      <c r="H76" s="65">
        <f t="shared" si="1"/>
        <v>15000</v>
      </c>
      <c r="I76" s="67">
        <v>0</v>
      </c>
      <c r="J76" s="67">
        <v>0</v>
      </c>
    </row>
    <row r="77" spans="1:10">
      <c r="A77" s="40" t="s">
        <v>168</v>
      </c>
      <c r="B77" s="77" t="s">
        <v>108</v>
      </c>
      <c r="C77" s="78" t="s">
        <v>169</v>
      </c>
      <c r="D77" s="79"/>
      <c r="E77" s="83"/>
      <c r="F77" s="67">
        <v>300000</v>
      </c>
      <c r="G77" s="67"/>
      <c r="H77" s="65">
        <f t="shared" si="1"/>
        <v>300000</v>
      </c>
      <c r="I77" s="67">
        <v>300000</v>
      </c>
      <c r="J77" s="67">
        <v>300000</v>
      </c>
    </row>
    <row r="78" spans="1:10" ht="63">
      <c r="A78" s="42" t="s">
        <v>111</v>
      </c>
      <c r="B78" s="80" t="s">
        <v>108</v>
      </c>
      <c r="C78" s="81" t="s">
        <v>169</v>
      </c>
      <c r="D78" s="92" t="s">
        <v>112</v>
      </c>
      <c r="E78" s="83"/>
      <c r="F78" s="67">
        <v>300000</v>
      </c>
      <c r="G78" s="67"/>
      <c r="H78" s="65">
        <f t="shared" si="1"/>
        <v>300000</v>
      </c>
      <c r="I78" s="67">
        <v>300000</v>
      </c>
      <c r="J78" s="67">
        <v>300000</v>
      </c>
    </row>
    <row r="79" spans="1:10">
      <c r="A79" s="42" t="s">
        <v>170</v>
      </c>
      <c r="B79" s="80" t="s">
        <v>108</v>
      </c>
      <c r="C79" s="81" t="s">
        <v>169</v>
      </c>
      <c r="D79" s="92" t="s">
        <v>171</v>
      </c>
      <c r="E79" s="83"/>
      <c r="F79" s="67">
        <v>300000</v>
      </c>
      <c r="G79" s="67"/>
      <c r="H79" s="65">
        <f t="shared" si="1"/>
        <v>300000</v>
      </c>
      <c r="I79" s="67">
        <v>300000</v>
      </c>
      <c r="J79" s="67">
        <v>300000</v>
      </c>
    </row>
    <row r="80" spans="1:10" ht="31.5">
      <c r="A80" s="42" t="s">
        <v>172</v>
      </c>
      <c r="B80" s="80" t="s">
        <v>108</v>
      </c>
      <c r="C80" s="81" t="s">
        <v>169</v>
      </c>
      <c r="D80" s="92" t="s">
        <v>173</v>
      </c>
      <c r="E80" s="83"/>
      <c r="F80" s="67">
        <v>300000</v>
      </c>
      <c r="G80" s="67"/>
      <c r="H80" s="65">
        <f t="shared" si="1"/>
        <v>300000</v>
      </c>
      <c r="I80" s="67">
        <v>300000</v>
      </c>
      <c r="J80" s="67">
        <v>300000</v>
      </c>
    </row>
    <row r="81" spans="1:10" ht="31.5">
      <c r="A81" s="42" t="s">
        <v>130</v>
      </c>
      <c r="B81" s="80" t="s">
        <v>108</v>
      </c>
      <c r="C81" s="81" t="s">
        <v>169</v>
      </c>
      <c r="D81" s="92" t="s">
        <v>173</v>
      </c>
      <c r="E81" s="83" t="s">
        <v>131</v>
      </c>
      <c r="F81" s="67">
        <v>300000</v>
      </c>
      <c r="G81" s="67"/>
      <c r="H81" s="65">
        <f t="shared" si="1"/>
        <v>300000</v>
      </c>
      <c r="I81" s="67">
        <v>300000</v>
      </c>
      <c r="J81" s="67">
        <v>300000</v>
      </c>
    </row>
    <row r="82" spans="1:10">
      <c r="A82" s="42" t="s">
        <v>174</v>
      </c>
      <c r="B82" s="80" t="s">
        <v>108</v>
      </c>
      <c r="C82" s="81" t="s">
        <v>169</v>
      </c>
      <c r="D82" s="92" t="s">
        <v>173</v>
      </c>
      <c r="E82" s="83" t="s">
        <v>175</v>
      </c>
      <c r="F82" s="67">
        <v>300000</v>
      </c>
      <c r="G82" s="67"/>
      <c r="H82" s="65">
        <f t="shared" si="1"/>
        <v>300000</v>
      </c>
      <c r="I82" s="67">
        <v>300000</v>
      </c>
      <c r="J82" s="67">
        <v>300000</v>
      </c>
    </row>
    <row r="83" spans="1:10" ht="31.5">
      <c r="A83" s="40" t="s">
        <v>31</v>
      </c>
      <c r="B83" s="77" t="s">
        <v>108</v>
      </c>
      <c r="C83" s="78" t="s">
        <v>176</v>
      </c>
      <c r="D83" s="84"/>
      <c r="E83" s="83"/>
      <c r="F83" s="67">
        <v>12905400</v>
      </c>
      <c r="G83" s="67"/>
      <c r="H83" s="65">
        <f t="shared" si="1"/>
        <v>12905400</v>
      </c>
      <c r="I83" s="67">
        <v>11799800</v>
      </c>
      <c r="J83" s="67">
        <v>11036300</v>
      </c>
    </row>
    <row r="84" spans="1:10" ht="78.75">
      <c r="A84" s="42" t="s">
        <v>91</v>
      </c>
      <c r="B84" s="80" t="s">
        <v>108</v>
      </c>
      <c r="C84" s="81" t="s">
        <v>176</v>
      </c>
      <c r="D84" s="82" t="s">
        <v>150</v>
      </c>
      <c r="E84" s="83"/>
      <c r="F84" s="67">
        <v>452000</v>
      </c>
      <c r="G84" s="67"/>
      <c r="H84" s="65">
        <f t="shared" si="1"/>
        <v>452000</v>
      </c>
      <c r="I84" s="67">
        <v>452000</v>
      </c>
      <c r="J84" s="67">
        <v>452000</v>
      </c>
    </row>
    <row r="85" spans="1:10" ht="78.75">
      <c r="A85" s="42" t="s">
        <v>177</v>
      </c>
      <c r="B85" s="80" t="s">
        <v>108</v>
      </c>
      <c r="C85" s="81" t="s">
        <v>176</v>
      </c>
      <c r="D85" s="82" t="s">
        <v>178</v>
      </c>
      <c r="E85" s="83"/>
      <c r="F85" s="67">
        <v>452000</v>
      </c>
      <c r="G85" s="67"/>
      <c r="H85" s="65">
        <f t="shared" si="1"/>
        <v>452000</v>
      </c>
      <c r="I85" s="67">
        <v>452000</v>
      </c>
      <c r="J85" s="67">
        <v>452000</v>
      </c>
    </row>
    <row r="86" spans="1:10" ht="47.25">
      <c r="A86" s="42" t="s">
        <v>179</v>
      </c>
      <c r="B86" s="80" t="s">
        <v>108</v>
      </c>
      <c r="C86" s="81" t="s">
        <v>176</v>
      </c>
      <c r="D86" s="82" t="s">
        <v>180</v>
      </c>
      <c r="E86" s="83"/>
      <c r="F86" s="67">
        <v>452000</v>
      </c>
      <c r="G86" s="67"/>
      <c r="H86" s="65">
        <f t="shared" si="1"/>
        <v>452000</v>
      </c>
      <c r="I86" s="67">
        <v>452000</v>
      </c>
      <c r="J86" s="67">
        <v>452000</v>
      </c>
    </row>
    <row r="87" spans="1:10" ht="78.75">
      <c r="A87" s="42" t="s">
        <v>136</v>
      </c>
      <c r="B87" s="80" t="s">
        <v>108</v>
      </c>
      <c r="C87" s="81" t="s">
        <v>176</v>
      </c>
      <c r="D87" s="82" t="s">
        <v>181</v>
      </c>
      <c r="E87" s="83"/>
      <c r="F87" s="67">
        <v>452000</v>
      </c>
      <c r="G87" s="67"/>
      <c r="H87" s="65">
        <f t="shared" si="1"/>
        <v>452000</v>
      </c>
      <c r="I87" s="67">
        <v>452000</v>
      </c>
      <c r="J87" s="67">
        <v>452000</v>
      </c>
    </row>
    <row r="88" spans="1:10">
      <c r="A88" s="42" t="s">
        <v>182</v>
      </c>
      <c r="B88" s="80" t="s">
        <v>108</v>
      </c>
      <c r="C88" s="81" t="s">
        <v>176</v>
      </c>
      <c r="D88" s="82" t="s">
        <v>181</v>
      </c>
      <c r="E88" s="83" t="s">
        <v>183</v>
      </c>
      <c r="F88" s="67">
        <v>452000</v>
      </c>
      <c r="G88" s="67"/>
      <c r="H88" s="65">
        <f t="shared" si="1"/>
        <v>452000</v>
      </c>
      <c r="I88" s="67">
        <v>452000</v>
      </c>
      <c r="J88" s="67">
        <v>452000</v>
      </c>
    </row>
    <row r="89" spans="1:10">
      <c r="A89" s="42" t="s">
        <v>184</v>
      </c>
      <c r="B89" s="80" t="s">
        <v>108</v>
      </c>
      <c r="C89" s="81" t="s">
        <v>176</v>
      </c>
      <c r="D89" s="82" t="s">
        <v>181</v>
      </c>
      <c r="E89" s="83" t="s">
        <v>185</v>
      </c>
      <c r="F89" s="67">
        <v>452000</v>
      </c>
      <c r="G89" s="67"/>
      <c r="H89" s="65">
        <f t="shared" si="1"/>
        <v>452000</v>
      </c>
      <c r="I89" s="67">
        <v>452000</v>
      </c>
      <c r="J89" s="67">
        <v>452000</v>
      </c>
    </row>
    <row r="90" spans="1:10" ht="94.5">
      <c r="A90" s="42" t="s">
        <v>186</v>
      </c>
      <c r="B90" s="80" t="s">
        <v>108</v>
      </c>
      <c r="C90" s="81" t="s">
        <v>176</v>
      </c>
      <c r="D90" s="82" t="s">
        <v>187</v>
      </c>
      <c r="E90" s="83"/>
      <c r="F90" s="67">
        <v>220000</v>
      </c>
      <c r="G90" s="67"/>
      <c r="H90" s="65">
        <f t="shared" si="1"/>
        <v>220000</v>
      </c>
      <c r="I90" s="67">
        <v>100000</v>
      </c>
      <c r="J90" s="67">
        <v>100000</v>
      </c>
    </row>
    <row r="91" spans="1:10" ht="78.75">
      <c r="A91" s="42" t="s">
        <v>188</v>
      </c>
      <c r="B91" s="80" t="s">
        <v>108</v>
      </c>
      <c r="C91" s="81" t="s">
        <v>176</v>
      </c>
      <c r="D91" s="82" t="s">
        <v>189</v>
      </c>
      <c r="E91" s="83"/>
      <c r="F91" s="67">
        <v>37000</v>
      </c>
      <c r="G91" s="67"/>
      <c r="H91" s="65">
        <f t="shared" si="1"/>
        <v>37000</v>
      </c>
      <c r="I91" s="67">
        <v>50000</v>
      </c>
      <c r="J91" s="67">
        <v>50000</v>
      </c>
    </row>
    <row r="92" spans="1:10" ht="126">
      <c r="A92" s="42" t="s">
        <v>190</v>
      </c>
      <c r="B92" s="80" t="s">
        <v>108</v>
      </c>
      <c r="C92" s="81" t="s">
        <v>176</v>
      </c>
      <c r="D92" s="82" t="s">
        <v>191</v>
      </c>
      <c r="E92" s="83"/>
      <c r="F92" s="67">
        <v>37000</v>
      </c>
      <c r="G92" s="67"/>
      <c r="H92" s="65">
        <f t="shared" si="1"/>
        <v>37000</v>
      </c>
      <c r="I92" s="67">
        <v>50000</v>
      </c>
      <c r="J92" s="67">
        <v>50000</v>
      </c>
    </row>
    <row r="93" spans="1:10" ht="63">
      <c r="A93" s="42" t="s">
        <v>126</v>
      </c>
      <c r="B93" s="80" t="s">
        <v>108</v>
      </c>
      <c r="C93" s="81" t="s">
        <v>176</v>
      </c>
      <c r="D93" s="82" t="s">
        <v>191</v>
      </c>
      <c r="E93" s="83" t="s">
        <v>127</v>
      </c>
      <c r="F93" s="67">
        <v>37000</v>
      </c>
      <c r="G93" s="67"/>
      <c r="H93" s="65">
        <f t="shared" si="1"/>
        <v>37000</v>
      </c>
      <c r="I93" s="67">
        <v>50000</v>
      </c>
      <c r="J93" s="67">
        <v>50000</v>
      </c>
    </row>
    <row r="94" spans="1:10" ht="63">
      <c r="A94" s="42" t="s">
        <v>128</v>
      </c>
      <c r="B94" s="80" t="s">
        <v>108</v>
      </c>
      <c r="C94" s="81" t="s">
        <v>176</v>
      </c>
      <c r="D94" s="82" t="s">
        <v>191</v>
      </c>
      <c r="E94" s="83" t="s">
        <v>129</v>
      </c>
      <c r="F94" s="67">
        <v>37000</v>
      </c>
      <c r="G94" s="67"/>
      <c r="H94" s="65">
        <f t="shared" si="1"/>
        <v>37000</v>
      </c>
      <c r="I94" s="67">
        <v>50000</v>
      </c>
      <c r="J94" s="67">
        <v>50000</v>
      </c>
    </row>
    <row r="95" spans="1:10" ht="47.25">
      <c r="A95" s="42" t="s">
        <v>192</v>
      </c>
      <c r="B95" s="80" t="s">
        <v>108</v>
      </c>
      <c r="C95" s="81" t="s">
        <v>176</v>
      </c>
      <c r="D95" s="82" t="s">
        <v>193</v>
      </c>
      <c r="E95" s="83" t="s">
        <v>138</v>
      </c>
      <c r="F95" s="67">
        <v>57000</v>
      </c>
      <c r="G95" s="67"/>
      <c r="H95" s="65">
        <f t="shared" si="1"/>
        <v>57000</v>
      </c>
      <c r="I95" s="67">
        <v>22000</v>
      </c>
      <c r="J95" s="67">
        <v>22000</v>
      </c>
    </row>
    <row r="96" spans="1:10" ht="126">
      <c r="A96" s="42" t="s">
        <v>190</v>
      </c>
      <c r="B96" s="80" t="s">
        <v>108</v>
      </c>
      <c r="C96" s="81" t="s">
        <v>176</v>
      </c>
      <c r="D96" s="82" t="s">
        <v>194</v>
      </c>
      <c r="E96" s="83" t="s">
        <v>138</v>
      </c>
      <c r="F96" s="67">
        <v>0</v>
      </c>
      <c r="G96" s="67"/>
      <c r="H96" s="65">
        <f t="shared" si="1"/>
        <v>0</v>
      </c>
      <c r="I96" s="67">
        <v>22000</v>
      </c>
      <c r="J96" s="67">
        <v>22000</v>
      </c>
    </row>
    <row r="97" spans="1:10" ht="63">
      <c r="A97" s="42" t="s">
        <v>126</v>
      </c>
      <c r="B97" s="80" t="s">
        <v>108</v>
      </c>
      <c r="C97" s="81" t="s">
        <v>176</v>
      </c>
      <c r="D97" s="82" t="s">
        <v>194</v>
      </c>
      <c r="E97" s="83" t="s">
        <v>127</v>
      </c>
      <c r="F97" s="67">
        <v>0</v>
      </c>
      <c r="G97" s="67"/>
      <c r="H97" s="65">
        <f t="shared" si="1"/>
        <v>0</v>
      </c>
      <c r="I97" s="67">
        <v>22000</v>
      </c>
      <c r="J97" s="67">
        <v>22000</v>
      </c>
    </row>
    <row r="98" spans="1:10" ht="63">
      <c r="A98" s="42" t="s">
        <v>195</v>
      </c>
      <c r="B98" s="80" t="s">
        <v>108</v>
      </c>
      <c r="C98" s="81" t="s">
        <v>176</v>
      </c>
      <c r="D98" s="82" t="s">
        <v>194</v>
      </c>
      <c r="E98" s="83" t="s">
        <v>129</v>
      </c>
      <c r="F98" s="67">
        <v>0</v>
      </c>
      <c r="G98" s="67"/>
      <c r="H98" s="65">
        <f t="shared" si="1"/>
        <v>0</v>
      </c>
      <c r="I98" s="67">
        <v>22000</v>
      </c>
      <c r="J98" s="67">
        <v>22000</v>
      </c>
    </row>
    <row r="99" spans="1:10" ht="63">
      <c r="A99" s="42" t="s">
        <v>196</v>
      </c>
      <c r="B99" s="80" t="s">
        <v>108</v>
      </c>
      <c r="C99" s="81" t="s">
        <v>176</v>
      </c>
      <c r="D99" s="82" t="s">
        <v>197</v>
      </c>
      <c r="E99" s="83"/>
      <c r="F99" s="67">
        <v>3000</v>
      </c>
      <c r="G99" s="67"/>
      <c r="H99" s="65">
        <f t="shared" si="1"/>
        <v>3000</v>
      </c>
      <c r="I99" s="67">
        <v>3000</v>
      </c>
      <c r="J99" s="67">
        <v>3000</v>
      </c>
    </row>
    <row r="100" spans="1:10" ht="126">
      <c r="A100" s="42" t="s">
        <v>190</v>
      </c>
      <c r="B100" s="80" t="s">
        <v>108</v>
      </c>
      <c r="C100" s="81" t="s">
        <v>176</v>
      </c>
      <c r="D100" s="82" t="s">
        <v>198</v>
      </c>
      <c r="E100" s="83"/>
      <c r="F100" s="67">
        <v>3000</v>
      </c>
      <c r="G100" s="67"/>
      <c r="H100" s="65">
        <f t="shared" si="1"/>
        <v>3000</v>
      </c>
      <c r="I100" s="67">
        <v>3000</v>
      </c>
      <c r="J100" s="67">
        <v>3000</v>
      </c>
    </row>
    <row r="101" spans="1:10" ht="63">
      <c r="A101" s="42" t="s">
        <v>126</v>
      </c>
      <c r="B101" s="80" t="s">
        <v>108</v>
      </c>
      <c r="C101" s="81" t="s">
        <v>176</v>
      </c>
      <c r="D101" s="82" t="s">
        <v>198</v>
      </c>
      <c r="E101" s="83" t="s">
        <v>127</v>
      </c>
      <c r="F101" s="67">
        <v>3000</v>
      </c>
      <c r="G101" s="67"/>
      <c r="H101" s="65">
        <f t="shared" si="1"/>
        <v>3000</v>
      </c>
      <c r="I101" s="67">
        <v>3000</v>
      </c>
      <c r="J101" s="67">
        <v>3000</v>
      </c>
    </row>
    <row r="102" spans="1:10" ht="63">
      <c r="A102" s="42" t="s">
        <v>195</v>
      </c>
      <c r="B102" s="80" t="s">
        <v>108</v>
      </c>
      <c r="C102" s="81" t="s">
        <v>176</v>
      </c>
      <c r="D102" s="82" t="s">
        <v>198</v>
      </c>
      <c r="E102" s="83" t="s">
        <v>129</v>
      </c>
      <c r="F102" s="67">
        <v>3000</v>
      </c>
      <c r="G102" s="67"/>
      <c r="H102" s="65">
        <f t="shared" si="1"/>
        <v>3000</v>
      </c>
      <c r="I102" s="67">
        <v>3000</v>
      </c>
      <c r="J102" s="67">
        <v>3000</v>
      </c>
    </row>
    <row r="103" spans="1:10" ht="94.5">
      <c r="A103" s="95" t="s">
        <v>199</v>
      </c>
      <c r="B103" s="80" t="s">
        <v>108</v>
      </c>
      <c r="C103" s="81" t="s">
        <v>176</v>
      </c>
      <c r="D103" s="84" t="s">
        <v>200</v>
      </c>
      <c r="E103" s="90"/>
      <c r="F103" s="205">
        <v>0</v>
      </c>
      <c r="G103" s="205"/>
      <c r="H103" s="65">
        <f t="shared" si="1"/>
        <v>0</v>
      </c>
      <c r="I103" s="205">
        <v>25000</v>
      </c>
      <c r="J103" s="205">
        <v>25000</v>
      </c>
    </row>
    <row r="104" spans="1:10" ht="126">
      <c r="A104" s="95" t="s">
        <v>190</v>
      </c>
      <c r="B104" s="80" t="s">
        <v>108</v>
      </c>
      <c r="C104" s="81" t="s">
        <v>176</v>
      </c>
      <c r="D104" s="84" t="s">
        <v>201</v>
      </c>
      <c r="E104" s="90"/>
      <c r="F104" s="205">
        <v>0</v>
      </c>
      <c r="G104" s="205"/>
      <c r="H104" s="65">
        <f t="shared" si="1"/>
        <v>0</v>
      </c>
      <c r="I104" s="205">
        <v>25000</v>
      </c>
      <c r="J104" s="205">
        <v>25000</v>
      </c>
    </row>
    <row r="105" spans="1:10" ht="63">
      <c r="A105" s="95" t="s">
        <v>126</v>
      </c>
      <c r="B105" s="80" t="s">
        <v>108</v>
      </c>
      <c r="C105" s="81" t="s">
        <v>176</v>
      </c>
      <c r="D105" s="84" t="s">
        <v>201</v>
      </c>
      <c r="E105" s="83" t="s">
        <v>127</v>
      </c>
      <c r="F105" s="67">
        <v>0</v>
      </c>
      <c r="G105" s="67"/>
      <c r="H105" s="65">
        <f t="shared" si="1"/>
        <v>0</v>
      </c>
      <c r="I105" s="67">
        <v>25000</v>
      </c>
      <c r="J105" s="67">
        <v>25000</v>
      </c>
    </row>
    <row r="106" spans="1:10" ht="63">
      <c r="A106" s="95" t="s">
        <v>128</v>
      </c>
      <c r="B106" s="80" t="s">
        <v>108</v>
      </c>
      <c r="C106" s="81" t="s">
        <v>176</v>
      </c>
      <c r="D106" s="84" t="s">
        <v>201</v>
      </c>
      <c r="E106" s="83" t="s">
        <v>129</v>
      </c>
      <c r="F106" s="67">
        <v>0</v>
      </c>
      <c r="G106" s="67"/>
      <c r="H106" s="65">
        <f t="shared" si="1"/>
        <v>0</v>
      </c>
      <c r="I106" s="67">
        <v>25000</v>
      </c>
      <c r="J106" s="67">
        <v>25000</v>
      </c>
    </row>
    <row r="107" spans="1:10" ht="204.75">
      <c r="A107" s="42" t="s">
        <v>202</v>
      </c>
      <c r="B107" s="80" t="s">
        <v>108</v>
      </c>
      <c r="C107" s="81" t="s">
        <v>176</v>
      </c>
      <c r="D107" s="82" t="s">
        <v>203</v>
      </c>
      <c r="E107" s="83"/>
      <c r="F107" s="67">
        <v>180000</v>
      </c>
      <c r="G107" s="67"/>
      <c r="H107" s="65">
        <f t="shared" si="1"/>
        <v>180000</v>
      </c>
      <c r="I107" s="67">
        <v>0</v>
      </c>
      <c r="J107" s="67">
        <v>0</v>
      </c>
    </row>
    <row r="108" spans="1:10" ht="126">
      <c r="A108" s="42" t="s">
        <v>190</v>
      </c>
      <c r="B108" s="80" t="s">
        <v>108</v>
      </c>
      <c r="C108" s="81" t="s">
        <v>176</v>
      </c>
      <c r="D108" s="82" t="s">
        <v>204</v>
      </c>
      <c r="E108" s="83"/>
      <c r="F108" s="67">
        <v>180000</v>
      </c>
      <c r="G108" s="67"/>
      <c r="H108" s="65">
        <f t="shared" si="1"/>
        <v>180000</v>
      </c>
      <c r="I108" s="67">
        <v>0</v>
      </c>
      <c r="J108" s="67">
        <v>0</v>
      </c>
    </row>
    <row r="109" spans="1:10" ht="63">
      <c r="A109" s="42" t="s">
        <v>126</v>
      </c>
      <c r="B109" s="80" t="s">
        <v>108</v>
      </c>
      <c r="C109" s="81" t="s">
        <v>176</v>
      </c>
      <c r="D109" s="82" t="s">
        <v>204</v>
      </c>
      <c r="E109" s="83" t="s">
        <v>127</v>
      </c>
      <c r="F109" s="67">
        <v>180000</v>
      </c>
      <c r="G109" s="67"/>
      <c r="H109" s="65">
        <f t="shared" si="1"/>
        <v>180000</v>
      </c>
      <c r="I109" s="67">
        <v>0</v>
      </c>
      <c r="J109" s="67">
        <v>0</v>
      </c>
    </row>
    <row r="110" spans="1:10" ht="63">
      <c r="A110" s="42" t="s">
        <v>128</v>
      </c>
      <c r="B110" s="80" t="s">
        <v>108</v>
      </c>
      <c r="C110" s="81" t="s">
        <v>176</v>
      </c>
      <c r="D110" s="82" t="s">
        <v>204</v>
      </c>
      <c r="E110" s="83" t="s">
        <v>129</v>
      </c>
      <c r="F110" s="67">
        <v>180000</v>
      </c>
      <c r="G110" s="67"/>
      <c r="H110" s="65">
        <f t="shared" si="1"/>
        <v>180000</v>
      </c>
      <c r="I110" s="67">
        <v>0</v>
      </c>
      <c r="J110" s="67">
        <v>0</v>
      </c>
    </row>
    <row r="111" spans="1:10" ht="78.75">
      <c r="A111" s="42" t="s">
        <v>32</v>
      </c>
      <c r="B111" s="80" t="s">
        <v>108</v>
      </c>
      <c r="C111" s="81" t="s">
        <v>176</v>
      </c>
      <c r="D111" s="82" t="s">
        <v>205</v>
      </c>
      <c r="E111" s="83"/>
      <c r="F111" s="67">
        <v>2251200</v>
      </c>
      <c r="G111" s="67"/>
      <c r="H111" s="65">
        <f t="shared" si="1"/>
        <v>2251200</v>
      </c>
      <c r="I111" s="67">
        <v>2101200</v>
      </c>
      <c r="J111" s="67">
        <v>2101200</v>
      </c>
    </row>
    <row r="112" spans="1:10" ht="47.25">
      <c r="A112" s="42" t="s">
        <v>206</v>
      </c>
      <c r="B112" s="80" t="s">
        <v>108</v>
      </c>
      <c r="C112" s="81" t="s">
        <v>176</v>
      </c>
      <c r="D112" s="82" t="s">
        <v>207</v>
      </c>
      <c r="E112" s="83"/>
      <c r="F112" s="67">
        <v>60000</v>
      </c>
      <c r="G112" s="67"/>
      <c r="H112" s="65">
        <f t="shared" si="1"/>
        <v>60000</v>
      </c>
      <c r="I112" s="67">
        <v>60000</v>
      </c>
      <c r="J112" s="67">
        <v>60000</v>
      </c>
    </row>
    <row r="113" spans="1:10" ht="110.25">
      <c r="A113" s="42" t="s">
        <v>208</v>
      </c>
      <c r="B113" s="80" t="s">
        <v>108</v>
      </c>
      <c r="C113" s="81" t="s">
        <v>176</v>
      </c>
      <c r="D113" s="82" t="s">
        <v>209</v>
      </c>
      <c r="E113" s="83"/>
      <c r="F113" s="67">
        <v>60000</v>
      </c>
      <c r="G113" s="67"/>
      <c r="H113" s="65">
        <f t="shared" si="1"/>
        <v>60000</v>
      </c>
      <c r="I113" s="67">
        <v>60000</v>
      </c>
      <c r="J113" s="67">
        <v>60000</v>
      </c>
    </row>
    <row r="114" spans="1:10" ht="63">
      <c r="A114" s="42" t="s">
        <v>126</v>
      </c>
      <c r="B114" s="80" t="s">
        <v>108</v>
      </c>
      <c r="C114" s="81" t="s">
        <v>176</v>
      </c>
      <c r="D114" s="82" t="s">
        <v>209</v>
      </c>
      <c r="E114" s="83" t="s">
        <v>127</v>
      </c>
      <c r="F114" s="67">
        <v>60000</v>
      </c>
      <c r="G114" s="67"/>
      <c r="H114" s="65">
        <f t="shared" si="1"/>
        <v>60000</v>
      </c>
      <c r="I114" s="67">
        <v>60000</v>
      </c>
      <c r="J114" s="67">
        <v>60000</v>
      </c>
    </row>
    <row r="115" spans="1:10" ht="63">
      <c r="A115" s="42" t="s">
        <v>128</v>
      </c>
      <c r="B115" s="80" t="s">
        <v>108</v>
      </c>
      <c r="C115" s="81" t="s">
        <v>176</v>
      </c>
      <c r="D115" s="82" t="s">
        <v>209</v>
      </c>
      <c r="E115" s="83" t="s">
        <v>129</v>
      </c>
      <c r="F115" s="67">
        <v>60000</v>
      </c>
      <c r="G115" s="67"/>
      <c r="H115" s="65">
        <f t="shared" si="1"/>
        <v>60000</v>
      </c>
      <c r="I115" s="67">
        <v>60000</v>
      </c>
      <c r="J115" s="67">
        <v>60000</v>
      </c>
    </row>
    <row r="116" spans="1:10" ht="78.75">
      <c r="A116" s="42" t="s">
        <v>210</v>
      </c>
      <c r="B116" s="80" t="s">
        <v>108</v>
      </c>
      <c r="C116" s="81" t="s">
        <v>176</v>
      </c>
      <c r="D116" s="96" t="s">
        <v>211</v>
      </c>
      <c r="E116" s="83" t="s">
        <v>138</v>
      </c>
      <c r="F116" s="67">
        <v>50000</v>
      </c>
      <c r="G116" s="67"/>
      <c r="H116" s="65">
        <f t="shared" si="1"/>
        <v>50000</v>
      </c>
      <c r="I116" s="67">
        <v>50000</v>
      </c>
      <c r="J116" s="67">
        <v>50000</v>
      </c>
    </row>
    <row r="117" spans="1:10" ht="110.25">
      <c r="A117" s="42" t="s">
        <v>208</v>
      </c>
      <c r="B117" s="80" t="s">
        <v>108</v>
      </c>
      <c r="C117" s="81" t="s">
        <v>176</v>
      </c>
      <c r="D117" s="96" t="s">
        <v>212</v>
      </c>
      <c r="E117" s="83"/>
      <c r="F117" s="67">
        <v>50000</v>
      </c>
      <c r="G117" s="67"/>
      <c r="H117" s="65">
        <f t="shared" si="1"/>
        <v>50000</v>
      </c>
      <c r="I117" s="67">
        <v>50000</v>
      </c>
      <c r="J117" s="67">
        <v>50000</v>
      </c>
    </row>
    <row r="118" spans="1:10" ht="63">
      <c r="A118" s="42" t="s">
        <v>126</v>
      </c>
      <c r="B118" s="80" t="s">
        <v>108</v>
      </c>
      <c r="C118" s="81" t="s">
        <v>176</v>
      </c>
      <c r="D118" s="96" t="s">
        <v>212</v>
      </c>
      <c r="E118" s="83" t="s">
        <v>127</v>
      </c>
      <c r="F118" s="67">
        <v>50000</v>
      </c>
      <c r="G118" s="67"/>
      <c r="H118" s="65">
        <f t="shared" si="1"/>
        <v>50000</v>
      </c>
      <c r="I118" s="67">
        <v>50000</v>
      </c>
      <c r="J118" s="67">
        <v>50000</v>
      </c>
    </row>
    <row r="119" spans="1:10" ht="63">
      <c r="A119" s="42" t="s">
        <v>128</v>
      </c>
      <c r="B119" s="80" t="s">
        <v>108</v>
      </c>
      <c r="C119" s="81" t="s">
        <v>176</v>
      </c>
      <c r="D119" s="96" t="s">
        <v>212</v>
      </c>
      <c r="E119" s="83" t="s">
        <v>129</v>
      </c>
      <c r="F119" s="67">
        <v>50000</v>
      </c>
      <c r="G119" s="67"/>
      <c r="H119" s="65">
        <f t="shared" si="1"/>
        <v>50000</v>
      </c>
      <c r="I119" s="67">
        <v>50000</v>
      </c>
      <c r="J119" s="67">
        <v>50000</v>
      </c>
    </row>
    <row r="120" spans="1:10" ht="63">
      <c r="A120" s="42" t="s">
        <v>213</v>
      </c>
      <c r="B120" s="80" t="s">
        <v>108</v>
      </c>
      <c r="C120" s="81" t="s">
        <v>176</v>
      </c>
      <c r="D120" s="96" t="s">
        <v>214</v>
      </c>
      <c r="E120" s="83"/>
      <c r="F120" s="67">
        <v>2141200</v>
      </c>
      <c r="G120" s="67"/>
      <c r="H120" s="65">
        <f t="shared" si="1"/>
        <v>2141200</v>
      </c>
      <c r="I120" s="67">
        <v>1991200</v>
      </c>
      <c r="J120" s="67">
        <v>1991200</v>
      </c>
    </row>
    <row r="121" spans="1:10" ht="110.25">
      <c r="A121" s="42" t="s">
        <v>208</v>
      </c>
      <c r="B121" s="80" t="s">
        <v>108</v>
      </c>
      <c r="C121" s="81" t="s">
        <v>176</v>
      </c>
      <c r="D121" s="96" t="s">
        <v>215</v>
      </c>
      <c r="E121" s="83"/>
      <c r="F121" s="67">
        <v>150000</v>
      </c>
      <c r="G121" s="67"/>
      <c r="H121" s="65">
        <f t="shared" si="1"/>
        <v>150000</v>
      </c>
      <c r="I121" s="67">
        <v>0</v>
      </c>
      <c r="J121" s="67">
        <v>0</v>
      </c>
    </row>
    <row r="122" spans="1:10" ht="63">
      <c r="A122" s="42" t="s">
        <v>126</v>
      </c>
      <c r="B122" s="80" t="s">
        <v>108</v>
      </c>
      <c r="C122" s="81" t="s">
        <v>176</v>
      </c>
      <c r="D122" s="96" t="s">
        <v>215</v>
      </c>
      <c r="E122" s="83" t="s">
        <v>127</v>
      </c>
      <c r="F122" s="67">
        <v>18300</v>
      </c>
      <c r="G122" s="67"/>
      <c r="H122" s="65">
        <f t="shared" si="1"/>
        <v>18300</v>
      </c>
      <c r="I122" s="67">
        <v>0</v>
      </c>
      <c r="J122" s="67">
        <v>0</v>
      </c>
    </row>
    <row r="123" spans="1:10" ht="63">
      <c r="A123" s="42" t="s">
        <v>128</v>
      </c>
      <c r="B123" s="80" t="s">
        <v>108</v>
      </c>
      <c r="C123" s="81" t="s">
        <v>176</v>
      </c>
      <c r="D123" s="96" t="s">
        <v>215</v>
      </c>
      <c r="E123" s="83" t="s">
        <v>129</v>
      </c>
      <c r="F123" s="67">
        <v>18300</v>
      </c>
      <c r="G123" s="67"/>
      <c r="H123" s="65">
        <f t="shared" si="1"/>
        <v>18300</v>
      </c>
      <c r="I123" s="67">
        <v>0</v>
      </c>
      <c r="J123" s="67">
        <v>0</v>
      </c>
    </row>
    <row r="124" spans="1:10" ht="31.5">
      <c r="A124" s="42" t="s">
        <v>130</v>
      </c>
      <c r="B124" s="80" t="s">
        <v>108</v>
      </c>
      <c r="C124" s="81" t="s">
        <v>176</v>
      </c>
      <c r="D124" s="96" t="s">
        <v>215</v>
      </c>
      <c r="E124" s="83" t="s">
        <v>131</v>
      </c>
      <c r="F124" s="67">
        <v>131700</v>
      </c>
      <c r="G124" s="67"/>
      <c r="H124" s="65">
        <f t="shared" si="1"/>
        <v>131700</v>
      </c>
      <c r="I124" s="67">
        <v>0</v>
      </c>
      <c r="J124" s="67">
        <v>0</v>
      </c>
    </row>
    <row r="125" spans="1:10">
      <c r="A125" s="42" t="s">
        <v>132</v>
      </c>
      <c r="B125" s="80" t="s">
        <v>108</v>
      </c>
      <c r="C125" s="81" t="s">
        <v>176</v>
      </c>
      <c r="D125" s="96" t="s">
        <v>215</v>
      </c>
      <c r="E125" s="83" t="s">
        <v>133</v>
      </c>
      <c r="F125" s="67">
        <v>40000</v>
      </c>
      <c r="G125" s="67"/>
      <c r="H125" s="65">
        <f t="shared" si="1"/>
        <v>40000</v>
      </c>
      <c r="I125" s="67">
        <v>0</v>
      </c>
      <c r="J125" s="67">
        <v>0</v>
      </c>
    </row>
    <row r="126" spans="1:10" ht="31.5">
      <c r="A126" s="42" t="s">
        <v>134</v>
      </c>
      <c r="B126" s="80" t="s">
        <v>108</v>
      </c>
      <c r="C126" s="81" t="s">
        <v>176</v>
      </c>
      <c r="D126" s="96" t="s">
        <v>215</v>
      </c>
      <c r="E126" s="83" t="s">
        <v>135</v>
      </c>
      <c r="F126" s="67">
        <v>91700</v>
      </c>
      <c r="G126" s="67"/>
      <c r="H126" s="65">
        <f t="shared" si="1"/>
        <v>91700</v>
      </c>
      <c r="I126" s="67">
        <v>0</v>
      </c>
      <c r="J126" s="67">
        <v>0</v>
      </c>
    </row>
    <row r="127" spans="1:10" ht="94.5">
      <c r="A127" s="42" t="s">
        <v>53</v>
      </c>
      <c r="B127" s="80" t="s">
        <v>108</v>
      </c>
      <c r="C127" s="81" t="s">
        <v>176</v>
      </c>
      <c r="D127" s="82" t="s">
        <v>216</v>
      </c>
      <c r="E127" s="83" t="s">
        <v>138</v>
      </c>
      <c r="F127" s="67">
        <v>1592960</v>
      </c>
      <c r="G127" s="67"/>
      <c r="H127" s="65">
        <f t="shared" si="1"/>
        <v>1592960</v>
      </c>
      <c r="I127" s="67">
        <v>1592960</v>
      </c>
      <c r="J127" s="67">
        <v>1592960</v>
      </c>
    </row>
    <row r="128" spans="1:10" ht="63">
      <c r="A128" s="42" t="s">
        <v>126</v>
      </c>
      <c r="B128" s="80" t="s">
        <v>108</v>
      </c>
      <c r="C128" s="81" t="s">
        <v>176</v>
      </c>
      <c r="D128" s="82" t="s">
        <v>216</v>
      </c>
      <c r="E128" s="83" t="s">
        <v>127</v>
      </c>
      <c r="F128" s="67">
        <v>1592960</v>
      </c>
      <c r="G128" s="67"/>
      <c r="H128" s="65">
        <f t="shared" si="1"/>
        <v>1592960</v>
      </c>
      <c r="I128" s="67">
        <v>1592960</v>
      </c>
      <c r="J128" s="67">
        <v>1592960</v>
      </c>
    </row>
    <row r="129" spans="1:10" ht="63">
      <c r="A129" s="42" t="s">
        <v>128</v>
      </c>
      <c r="B129" s="80" t="s">
        <v>108</v>
      </c>
      <c r="C129" s="81" t="s">
        <v>176</v>
      </c>
      <c r="D129" s="82" t="s">
        <v>216</v>
      </c>
      <c r="E129" s="83" t="s">
        <v>129</v>
      </c>
      <c r="F129" s="67">
        <v>1592960</v>
      </c>
      <c r="G129" s="67"/>
      <c r="H129" s="65">
        <f t="shared" si="1"/>
        <v>1592960</v>
      </c>
      <c r="I129" s="67">
        <v>1592960</v>
      </c>
      <c r="J129" s="67">
        <v>1592960</v>
      </c>
    </row>
    <row r="130" spans="1:10" ht="63">
      <c r="A130" s="42" t="s">
        <v>54</v>
      </c>
      <c r="B130" s="80" t="s">
        <v>108</v>
      </c>
      <c r="C130" s="81" t="s">
        <v>176</v>
      </c>
      <c r="D130" s="82" t="s">
        <v>217</v>
      </c>
      <c r="E130" s="83" t="s">
        <v>138</v>
      </c>
      <c r="F130" s="67">
        <v>398240</v>
      </c>
      <c r="G130" s="67"/>
      <c r="H130" s="65">
        <f t="shared" si="1"/>
        <v>398240</v>
      </c>
      <c r="I130" s="67">
        <v>398240</v>
      </c>
      <c r="J130" s="67">
        <v>398240</v>
      </c>
    </row>
    <row r="131" spans="1:10" ht="63">
      <c r="A131" s="42" t="s">
        <v>126</v>
      </c>
      <c r="B131" s="80" t="s">
        <v>108</v>
      </c>
      <c r="C131" s="81" t="s">
        <v>176</v>
      </c>
      <c r="D131" s="82" t="s">
        <v>217</v>
      </c>
      <c r="E131" s="83" t="s">
        <v>127</v>
      </c>
      <c r="F131" s="67">
        <v>398240</v>
      </c>
      <c r="G131" s="67"/>
      <c r="H131" s="65">
        <f t="shared" si="1"/>
        <v>398240</v>
      </c>
      <c r="I131" s="67">
        <v>398240</v>
      </c>
      <c r="J131" s="67">
        <v>398240</v>
      </c>
    </row>
    <row r="132" spans="1:10" ht="63">
      <c r="A132" s="42" t="s">
        <v>128</v>
      </c>
      <c r="B132" s="80" t="s">
        <v>108</v>
      </c>
      <c r="C132" s="81" t="s">
        <v>176</v>
      </c>
      <c r="D132" s="82" t="s">
        <v>217</v>
      </c>
      <c r="E132" s="83" t="s">
        <v>129</v>
      </c>
      <c r="F132" s="67">
        <v>398240</v>
      </c>
      <c r="G132" s="67"/>
      <c r="H132" s="65">
        <f t="shared" si="1"/>
        <v>398240</v>
      </c>
      <c r="I132" s="67">
        <v>398240</v>
      </c>
      <c r="J132" s="67">
        <v>398240</v>
      </c>
    </row>
    <row r="133" spans="1:10" ht="78.75">
      <c r="A133" s="42" t="s">
        <v>218</v>
      </c>
      <c r="B133" s="80" t="s">
        <v>108</v>
      </c>
      <c r="C133" s="81" t="s">
        <v>176</v>
      </c>
      <c r="D133" s="96" t="s">
        <v>219</v>
      </c>
      <c r="E133" s="83"/>
      <c r="F133" s="67">
        <v>131800</v>
      </c>
      <c r="G133" s="67"/>
      <c r="H133" s="65">
        <f t="shared" si="1"/>
        <v>131800</v>
      </c>
      <c r="I133" s="67">
        <v>131800</v>
      </c>
      <c r="J133" s="67">
        <v>131800</v>
      </c>
    </row>
    <row r="134" spans="1:10" ht="63">
      <c r="A134" s="42" t="s">
        <v>220</v>
      </c>
      <c r="B134" s="80" t="s">
        <v>108</v>
      </c>
      <c r="C134" s="81" t="s">
        <v>176</v>
      </c>
      <c r="D134" s="96" t="s">
        <v>221</v>
      </c>
      <c r="E134" s="83"/>
      <c r="F134" s="67">
        <v>131800</v>
      </c>
      <c r="G134" s="67"/>
      <c r="H134" s="65">
        <f t="shared" si="1"/>
        <v>131800</v>
      </c>
      <c r="I134" s="67">
        <v>131800</v>
      </c>
      <c r="J134" s="67">
        <v>131800</v>
      </c>
    </row>
    <row r="135" spans="1:10" ht="110.25">
      <c r="A135" s="42" t="s">
        <v>222</v>
      </c>
      <c r="B135" s="80" t="s">
        <v>108</v>
      </c>
      <c r="C135" s="81" t="s">
        <v>176</v>
      </c>
      <c r="D135" s="96" t="s">
        <v>223</v>
      </c>
      <c r="E135" s="83"/>
      <c r="F135" s="67">
        <v>131800</v>
      </c>
      <c r="G135" s="67"/>
      <c r="H135" s="65">
        <f t="shared" si="1"/>
        <v>131800</v>
      </c>
      <c r="I135" s="67">
        <v>131800</v>
      </c>
      <c r="J135" s="67">
        <v>131800</v>
      </c>
    </row>
    <row r="136" spans="1:10" ht="63">
      <c r="A136" s="42" t="s">
        <v>126</v>
      </c>
      <c r="B136" s="80" t="s">
        <v>108</v>
      </c>
      <c r="C136" s="81" t="s">
        <v>176</v>
      </c>
      <c r="D136" s="96" t="s">
        <v>223</v>
      </c>
      <c r="E136" s="83" t="s">
        <v>127</v>
      </c>
      <c r="F136" s="67">
        <v>131800</v>
      </c>
      <c r="G136" s="67"/>
      <c r="H136" s="65">
        <f t="shared" si="1"/>
        <v>131800</v>
      </c>
      <c r="I136" s="67">
        <v>131800</v>
      </c>
      <c r="J136" s="67">
        <v>131800</v>
      </c>
    </row>
    <row r="137" spans="1:10" ht="63">
      <c r="A137" s="42" t="s">
        <v>128</v>
      </c>
      <c r="B137" s="80" t="s">
        <v>108</v>
      </c>
      <c r="C137" s="81" t="s">
        <v>176</v>
      </c>
      <c r="D137" s="96" t="s">
        <v>223</v>
      </c>
      <c r="E137" s="83" t="s">
        <v>129</v>
      </c>
      <c r="F137" s="67">
        <v>131800</v>
      </c>
      <c r="G137" s="67"/>
      <c r="H137" s="65">
        <f t="shared" si="1"/>
        <v>131800</v>
      </c>
      <c r="I137" s="67">
        <v>131800</v>
      </c>
      <c r="J137" s="67">
        <v>131800</v>
      </c>
    </row>
    <row r="138" spans="1:10" ht="63">
      <c r="A138" s="42" t="s">
        <v>111</v>
      </c>
      <c r="B138" s="80" t="s">
        <v>108</v>
      </c>
      <c r="C138" s="81" t="s">
        <v>176</v>
      </c>
      <c r="D138" s="82" t="s">
        <v>112</v>
      </c>
      <c r="E138" s="83"/>
      <c r="F138" s="67">
        <v>9850400</v>
      </c>
      <c r="G138" s="67"/>
      <c r="H138" s="65">
        <f t="shared" si="1"/>
        <v>9850400</v>
      </c>
      <c r="I138" s="67">
        <v>9014800</v>
      </c>
      <c r="J138" s="67">
        <v>8251300</v>
      </c>
    </row>
    <row r="139" spans="1:10" ht="31.5">
      <c r="A139" s="42" t="s">
        <v>123</v>
      </c>
      <c r="B139" s="80" t="s">
        <v>108</v>
      </c>
      <c r="C139" s="81" t="s">
        <v>176</v>
      </c>
      <c r="D139" s="82" t="s">
        <v>124</v>
      </c>
      <c r="E139" s="83"/>
      <c r="F139" s="67">
        <v>1916600</v>
      </c>
      <c r="G139" s="67"/>
      <c r="H139" s="65">
        <f t="shared" ref="H139:H202" si="2">F139+G139</f>
        <v>1916600</v>
      </c>
      <c r="I139" s="67">
        <v>1915100</v>
      </c>
      <c r="J139" s="67">
        <v>1151600</v>
      </c>
    </row>
    <row r="140" spans="1:10" ht="141.75">
      <c r="A140" s="42" t="s">
        <v>224</v>
      </c>
      <c r="B140" s="80" t="s">
        <v>108</v>
      </c>
      <c r="C140" s="81" t="s">
        <v>176</v>
      </c>
      <c r="D140" s="82" t="s">
        <v>225</v>
      </c>
      <c r="E140" s="83"/>
      <c r="F140" s="67">
        <v>6000</v>
      </c>
      <c r="G140" s="67"/>
      <c r="H140" s="65">
        <f t="shared" si="2"/>
        <v>6000</v>
      </c>
      <c r="I140" s="67">
        <v>6000</v>
      </c>
      <c r="J140" s="67">
        <v>6000</v>
      </c>
    </row>
    <row r="141" spans="1:10" ht="63">
      <c r="A141" s="42" t="s">
        <v>126</v>
      </c>
      <c r="B141" s="80" t="s">
        <v>108</v>
      </c>
      <c r="C141" s="81" t="s">
        <v>176</v>
      </c>
      <c r="D141" s="82" t="s">
        <v>225</v>
      </c>
      <c r="E141" s="83" t="s">
        <v>127</v>
      </c>
      <c r="F141" s="67">
        <v>6000</v>
      </c>
      <c r="G141" s="67"/>
      <c r="H141" s="65">
        <f t="shared" si="2"/>
        <v>6000</v>
      </c>
      <c r="I141" s="67">
        <v>6000</v>
      </c>
      <c r="J141" s="67">
        <v>6000</v>
      </c>
    </row>
    <row r="142" spans="1:10" ht="63">
      <c r="A142" s="42" t="s">
        <v>128</v>
      </c>
      <c r="B142" s="80" t="s">
        <v>108</v>
      </c>
      <c r="C142" s="81" t="s">
        <v>176</v>
      </c>
      <c r="D142" s="82" t="s">
        <v>225</v>
      </c>
      <c r="E142" s="83" t="s">
        <v>129</v>
      </c>
      <c r="F142" s="67">
        <v>6000</v>
      </c>
      <c r="G142" s="67"/>
      <c r="H142" s="65">
        <f t="shared" si="2"/>
        <v>6000</v>
      </c>
      <c r="I142" s="67">
        <v>6000</v>
      </c>
      <c r="J142" s="67">
        <v>6000</v>
      </c>
    </row>
    <row r="143" spans="1:10" ht="78.75">
      <c r="A143" s="95" t="s">
        <v>226</v>
      </c>
      <c r="B143" s="80" t="s">
        <v>108</v>
      </c>
      <c r="C143" s="81" t="s">
        <v>176</v>
      </c>
      <c r="D143" s="84" t="s">
        <v>227</v>
      </c>
      <c r="E143" s="83"/>
      <c r="F143" s="67">
        <v>1910600</v>
      </c>
      <c r="G143" s="67"/>
      <c r="H143" s="65">
        <f t="shared" si="2"/>
        <v>1910600</v>
      </c>
      <c r="I143" s="67">
        <v>1909100</v>
      </c>
      <c r="J143" s="67">
        <v>1145600</v>
      </c>
    </row>
    <row r="144" spans="1:10" ht="157.5">
      <c r="A144" s="95" t="s">
        <v>228</v>
      </c>
      <c r="B144" s="80" t="s">
        <v>108</v>
      </c>
      <c r="C144" s="81" t="s">
        <v>176</v>
      </c>
      <c r="D144" s="84" t="s">
        <v>227</v>
      </c>
      <c r="E144" s="83" t="s">
        <v>118</v>
      </c>
      <c r="F144" s="67">
        <v>983100</v>
      </c>
      <c r="G144" s="67"/>
      <c r="H144" s="65">
        <f t="shared" si="2"/>
        <v>983100</v>
      </c>
      <c r="I144" s="67">
        <v>929100</v>
      </c>
      <c r="J144" s="67">
        <v>929100</v>
      </c>
    </row>
    <row r="145" spans="1:10" ht="47.25">
      <c r="A145" s="95" t="s">
        <v>119</v>
      </c>
      <c r="B145" s="80" t="s">
        <v>108</v>
      </c>
      <c r="C145" s="81" t="s">
        <v>176</v>
      </c>
      <c r="D145" s="84" t="s">
        <v>227</v>
      </c>
      <c r="E145" s="83" t="s">
        <v>120</v>
      </c>
      <c r="F145" s="67">
        <v>983100</v>
      </c>
      <c r="G145" s="67"/>
      <c r="H145" s="65">
        <f t="shared" si="2"/>
        <v>983100</v>
      </c>
      <c r="I145" s="67">
        <v>929100</v>
      </c>
      <c r="J145" s="67">
        <v>929100</v>
      </c>
    </row>
    <row r="146" spans="1:10" ht="63">
      <c r="A146" s="95" t="s">
        <v>126</v>
      </c>
      <c r="B146" s="80" t="s">
        <v>108</v>
      </c>
      <c r="C146" s="81" t="s">
        <v>176</v>
      </c>
      <c r="D146" s="84" t="s">
        <v>227</v>
      </c>
      <c r="E146" s="83" t="s">
        <v>127</v>
      </c>
      <c r="F146" s="67">
        <v>927500</v>
      </c>
      <c r="G146" s="67"/>
      <c r="H146" s="65">
        <f t="shared" si="2"/>
        <v>927500</v>
      </c>
      <c r="I146" s="67">
        <v>980000</v>
      </c>
      <c r="J146" s="67">
        <v>216500</v>
      </c>
    </row>
    <row r="147" spans="1:10" ht="63">
      <c r="A147" s="95" t="s">
        <v>128</v>
      </c>
      <c r="B147" s="80" t="s">
        <v>108</v>
      </c>
      <c r="C147" s="81" t="s">
        <v>176</v>
      </c>
      <c r="D147" s="84" t="s">
        <v>227</v>
      </c>
      <c r="E147" s="83" t="s">
        <v>129</v>
      </c>
      <c r="F147" s="67">
        <v>927500</v>
      </c>
      <c r="G147" s="67"/>
      <c r="H147" s="65">
        <f t="shared" si="2"/>
        <v>927500</v>
      </c>
      <c r="I147" s="67">
        <v>980000</v>
      </c>
      <c r="J147" s="67">
        <v>216500</v>
      </c>
    </row>
    <row r="148" spans="1:10" ht="94.5">
      <c r="A148" s="95" t="s">
        <v>229</v>
      </c>
      <c r="B148" s="80" t="s">
        <v>108</v>
      </c>
      <c r="C148" s="81" t="s">
        <v>176</v>
      </c>
      <c r="D148" s="82" t="s">
        <v>230</v>
      </c>
      <c r="E148" s="83"/>
      <c r="F148" s="67">
        <v>7933800</v>
      </c>
      <c r="G148" s="67"/>
      <c r="H148" s="65">
        <f t="shared" si="2"/>
        <v>7933800</v>
      </c>
      <c r="I148" s="67">
        <v>7099700</v>
      </c>
      <c r="J148" s="67">
        <v>7099700</v>
      </c>
    </row>
    <row r="149" spans="1:10" ht="47.25">
      <c r="A149" s="42" t="s">
        <v>231</v>
      </c>
      <c r="B149" s="80" t="s">
        <v>108</v>
      </c>
      <c r="C149" s="81" t="s">
        <v>176</v>
      </c>
      <c r="D149" s="82" t="s">
        <v>232</v>
      </c>
      <c r="E149" s="83"/>
      <c r="F149" s="67">
        <v>1336900</v>
      </c>
      <c r="G149" s="67"/>
      <c r="H149" s="65">
        <f t="shared" si="2"/>
        <v>1336900</v>
      </c>
      <c r="I149" s="67">
        <v>1137000</v>
      </c>
      <c r="J149" s="67">
        <v>1137000</v>
      </c>
    </row>
    <row r="150" spans="1:10" ht="63">
      <c r="A150" s="42" t="s">
        <v>126</v>
      </c>
      <c r="B150" s="80" t="s">
        <v>108</v>
      </c>
      <c r="C150" s="81" t="s">
        <v>176</v>
      </c>
      <c r="D150" s="82" t="s">
        <v>232</v>
      </c>
      <c r="E150" s="83" t="s">
        <v>127</v>
      </c>
      <c r="F150" s="67">
        <v>1286900</v>
      </c>
      <c r="G150" s="67"/>
      <c r="H150" s="65">
        <f t="shared" si="2"/>
        <v>1286900</v>
      </c>
      <c r="I150" s="67">
        <v>1087000</v>
      </c>
      <c r="J150" s="67">
        <v>1087000</v>
      </c>
    </row>
    <row r="151" spans="1:10" ht="63">
      <c r="A151" s="42" t="s">
        <v>128</v>
      </c>
      <c r="B151" s="80" t="s">
        <v>108</v>
      </c>
      <c r="C151" s="81" t="s">
        <v>176</v>
      </c>
      <c r="D151" s="82" t="s">
        <v>232</v>
      </c>
      <c r="E151" s="83" t="s">
        <v>129</v>
      </c>
      <c r="F151" s="67">
        <v>1286900</v>
      </c>
      <c r="G151" s="67"/>
      <c r="H151" s="65">
        <f t="shared" si="2"/>
        <v>1286900</v>
      </c>
      <c r="I151" s="67">
        <v>1087000</v>
      </c>
      <c r="J151" s="67">
        <v>1087000</v>
      </c>
    </row>
    <row r="152" spans="1:10" ht="31.5">
      <c r="A152" s="42" t="s">
        <v>130</v>
      </c>
      <c r="B152" s="80" t="s">
        <v>108</v>
      </c>
      <c r="C152" s="81" t="s">
        <v>176</v>
      </c>
      <c r="D152" s="82" t="s">
        <v>232</v>
      </c>
      <c r="E152" s="83" t="s">
        <v>131</v>
      </c>
      <c r="F152" s="67">
        <v>50000</v>
      </c>
      <c r="G152" s="67"/>
      <c r="H152" s="65">
        <f t="shared" si="2"/>
        <v>50000</v>
      </c>
      <c r="I152" s="67">
        <v>50000</v>
      </c>
      <c r="J152" s="67">
        <v>50000</v>
      </c>
    </row>
    <row r="153" spans="1:10">
      <c r="A153" s="42" t="s">
        <v>132</v>
      </c>
      <c r="B153" s="80" t="s">
        <v>108</v>
      </c>
      <c r="C153" s="81" t="s">
        <v>176</v>
      </c>
      <c r="D153" s="82" t="s">
        <v>232</v>
      </c>
      <c r="E153" s="83" t="s">
        <v>133</v>
      </c>
      <c r="F153" s="67">
        <v>50000</v>
      </c>
      <c r="G153" s="67"/>
      <c r="H153" s="65">
        <f t="shared" si="2"/>
        <v>50000</v>
      </c>
      <c r="I153" s="67">
        <v>50000</v>
      </c>
      <c r="J153" s="67">
        <v>50000</v>
      </c>
    </row>
    <row r="154" spans="1:10" ht="63">
      <c r="A154" s="42" t="s">
        <v>233</v>
      </c>
      <c r="B154" s="80" t="s">
        <v>108</v>
      </c>
      <c r="C154" s="81" t="s">
        <v>176</v>
      </c>
      <c r="D154" s="84" t="s">
        <v>234</v>
      </c>
      <c r="E154" s="83"/>
      <c r="F154" s="67">
        <v>6447600</v>
      </c>
      <c r="G154" s="67"/>
      <c r="H154" s="65">
        <f t="shared" si="2"/>
        <v>6447600</v>
      </c>
      <c r="I154" s="67">
        <v>5847600</v>
      </c>
      <c r="J154" s="67">
        <v>5847600</v>
      </c>
    </row>
    <row r="155" spans="1:10" ht="141.75">
      <c r="A155" s="42" t="s">
        <v>117</v>
      </c>
      <c r="B155" s="80" t="s">
        <v>108</v>
      </c>
      <c r="C155" s="81" t="s">
        <v>176</v>
      </c>
      <c r="D155" s="84" t="s">
        <v>234</v>
      </c>
      <c r="E155" s="83" t="s">
        <v>118</v>
      </c>
      <c r="F155" s="67">
        <v>4274600</v>
      </c>
      <c r="G155" s="67"/>
      <c r="H155" s="65">
        <f t="shared" si="2"/>
        <v>4274600</v>
      </c>
      <c r="I155" s="67">
        <v>4274600</v>
      </c>
      <c r="J155" s="67">
        <v>4274600</v>
      </c>
    </row>
    <row r="156" spans="1:10" ht="31.5">
      <c r="A156" s="42" t="s">
        <v>235</v>
      </c>
      <c r="B156" s="80" t="s">
        <v>108</v>
      </c>
      <c r="C156" s="81" t="s">
        <v>176</v>
      </c>
      <c r="D156" s="84" t="s">
        <v>234</v>
      </c>
      <c r="E156" s="83" t="s">
        <v>236</v>
      </c>
      <c r="F156" s="67">
        <v>4274600</v>
      </c>
      <c r="G156" s="67"/>
      <c r="H156" s="65">
        <f t="shared" si="2"/>
        <v>4274600</v>
      </c>
      <c r="I156" s="67">
        <v>4274600</v>
      </c>
      <c r="J156" s="67">
        <v>4274600</v>
      </c>
    </row>
    <row r="157" spans="1:10" ht="63">
      <c r="A157" s="42" t="s">
        <v>126</v>
      </c>
      <c r="B157" s="80" t="s">
        <v>108</v>
      </c>
      <c r="C157" s="81" t="s">
        <v>176</v>
      </c>
      <c r="D157" s="84" t="s">
        <v>234</v>
      </c>
      <c r="E157" s="83" t="s">
        <v>127</v>
      </c>
      <c r="F157" s="67">
        <v>2141400</v>
      </c>
      <c r="G157" s="67"/>
      <c r="H157" s="65">
        <f t="shared" si="2"/>
        <v>2141400</v>
      </c>
      <c r="I157" s="67">
        <v>1541400</v>
      </c>
      <c r="J157" s="67">
        <v>1541400</v>
      </c>
    </row>
    <row r="158" spans="1:10" ht="63">
      <c r="A158" s="42" t="s">
        <v>128</v>
      </c>
      <c r="B158" s="80" t="s">
        <v>108</v>
      </c>
      <c r="C158" s="81" t="s">
        <v>176</v>
      </c>
      <c r="D158" s="84" t="s">
        <v>234</v>
      </c>
      <c r="E158" s="83" t="s">
        <v>129</v>
      </c>
      <c r="F158" s="67">
        <v>2141400</v>
      </c>
      <c r="G158" s="67"/>
      <c r="H158" s="65">
        <f t="shared" si="2"/>
        <v>2141400</v>
      </c>
      <c r="I158" s="67">
        <v>1541400</v>
      </c>
      <c r="J158" s="67">
        <v>1541400</v>
      </c>
    </row>
    <row r="159" spans="1:10" ht="31.5">
      <c r="A159" s="42" t="s">
        <v>130</v>
      </c>
      <c r="B159" s="80" t="s">
        <v>108</v>
      </c>
      <c r="C159" s="81" t="s">
        <v>176</v>
      </c>
      <c r="D159" s="84" t="s">
        <v>234</v>
      </c>
      <c r="E159" s="83" t="s">
        <v>131</v>
      </c>
      <c r="F159" s="67">
        <v>31600</v>
      </c>
      <c r="G159" s="67"/>
      <c r="H159" s="65">
        <f t="shared" si="2"/>
        <v>31600</v>
      </c>
      <c r="I159" s="67">
        <v>31600</v>
      </c>
      <c r="J159" s="67">
        <v>31600</v>
      </c>
    </row>
    <row r="160" spans="1:10" ht="31.5">
      <c r="A160" s="42" t="s">
        <v>134</v>
      </c>
      <c r="B160" s="80" t="s">
        <v>108</v>
      </c>
      <c r="C160" s="81" t="s">
        <v>176</v>
      </c>
      <c r="D160" s="84" t="s">
        <v>234</v>
      </c>
      <c r="E160" s="83" t="s">
        <v>135</v>
      </c>
      <c r="F160" s="67">
        <v>31600</v>
      </c>
      <c r="G160" s="67"/>
      <c r="H160" s="65">
        <f t="shared" si="2"/>
        <v>31600</v>
      </c>
      <c r="I160" s="67">
        <v>31600</v>
      </c>
      <c r="J160" s="67">
        <v>31600</v>
      </c>
    </row>
    <row r="161" spans="1:10" ht="94.5">
      <c r="A161" s="61" t="s">
        <v>393</v>
      </c>
      <c r="B161" s="80" t="s">
        <v>108</v>
      </c>
      <c r="C161" s="81" t="s">
        <v>176</v>
      </c>
      <c r="D161" s="84" t="s">
        <v>780</v>
      </c>
      <c r="E161" s="83"/>
      <c r="F161" s="67">
        <v>34200</v>
      </c>
      <c r="G161" s="67"/>
      <c r="H161" s="65">
        <f t="shared" si="2"/>
        <v>34200</v>
      </c>
      <c r="I161" s="67">
        <v>0</v>
      </c>
      <c r="J161" s="67"/>
    </row>
    <row r="162" spans="1:10" ht="141.75">
      <c r="A162" s="42" t="s">
        <v>117</v>
      </c>
      <c r="B162" s="80" t="s">
        <v>108</v>
      </c>
      <c r="C162" s="81" t="s">
        <v>176</v>
      </c>
      <c r="D162" s="84" t="s">
        <v>780</v>
      </c>
      <c r="E162" s="83"/>
      <c r="F162" s="67">
        <v>34200</v>
      </c>
      <c r="G162" s="67"/>
      <c r="H162" s="65">
        <f t="shared" si="2"/>
        <v>34200</v>
      </c>
      <c r="I162" s="67">
        <v>0</v>
      </c>
      <c r="J162" s="67"/>
    </row>
    <row r="163" spans="1:10" ht="31.5">
      <c r="A163" s="42" t="s">
        <v>235</v>
      </c>
      <c r="B163" s="80" t="s">
        <v>108</v>
      </c>
      <c r="C163" s="81" t="s">
        <v>176</v>
      </c>
      <c r="D163" s="84" t="s">
        <v>780</v>
      </c>
      <c r="E163" s="83"/>
      <c r="F163" s="67">
        <v>34200</v>
      </c>
      <c r="G163" s="67"/>
      <c r="H163" s="65">
        <f t="shared" si="2"/>
        <v>34200</v>
      </c>
      <c r="I163" s="67">
        <v>0</v>
      </c>
      <c r="J163" s="67"/>
    </row>
    <row r="164" spans="1:10" ht="94.5">
      <c r="A164" s="42" t="s">
        <v>53</v>
      </c>
      <c r="B164" s="80" t="s">
        <v>108</v>
      </c>
      <c r="C164" s="81" t="s">
        <v>176</v>
      </c>
      <c r="D164" s="84" t="s">
        <v>237</v>
      </c>
      <c r="E164" s="83"/>
      <c r="F164" s="67">
        <v>92080</v>
      </c>
      <c r="G164" s="67"/>
      <c r="H164" s="65">
        <f t="shared" si="2"/>
        <v>92080</v>
      </c>
      <c r="I164" s="67">
        <v>92080</v>
      </c>
      <c r="J164" s="67">
        <v>92080</v>
      </c>
    </row>
    <row r="165" spans="1:10" ht="63">
      <c r="A165" s="42" t="s">
        <v>126</v>
      </c>
      <c r="B165" s="80" t="s">
        <v>108</v>
      </c>
      <c r="C165" s="81" t="s">
        <v>176</v>
      </c>
      <c r="D165" s="84" t="s">
        <v>237</v>
      </c>
      <c r="E165" s="83" t="s">
        <v>127</v>
      </c>
      <c r="F165" s="67">
        <v>92080</v>
      </c>
      <c r="G165" s="67"/>
      <c r="H165" s="65">
        <f t="shared" si="2"/>
        <v>92080</v>
      </c>
      <c r="I165" s="67">
        <v>92080</v>
      </c>
      <c r="J165" s="67">
        <v>92080</v>
      </c>
    </row>
    <row r="166" spans="1:10" ht="63">
      <c r="A166" s="42" t="s">
        <v>195</v>
      </c>
      <c r="B166" s="80" t="s">
        <v>108</v>
      </c>
      <c r="C166" s="81" t="s">
        <v>176</v>
      </c>
      <c r="D166" s="84" t="s">
        <v>237</v>
      </c>
      <c r="E166" s="83" t="s">
        <v>129</v>
      </c>
      <c r="F166" s="67">
        <v>92080</v>
      </c>
      <c r="G166" s="67"/>
      <c r="H166" s="65">
        <f t="shared" si="2"/>
        <v>92080</v>
      </c>
      <c r="I166" s="67">
        <v>92080</v>
      </c>
      <c r="J166" s="67">
        <v>92080</v>
      </c>
    </row>
    <row r="167" spans="1:10" ht="63">
      <c r="A167" s="42" t="s">
        <v>54</v>
      </c>
      <c r="B167" s="80" t="s">
        <v>108</v>
      </c>
      <c r="C167" s="81" t="s">
        <v>176</v>
      </c>
      <c r="D167" s="84" t="s">
        <v>238</v>
      </c>
      <c r="E167" s="83"/>
      <c r="F167" s="67">
        <v>23020</v>
      </c>
      <c r="G167" s="67"/>
      <c r="H167" s="65">
        <f t="shared" si="2"/>
        <v>23020</v>
      </c>
      <c r="I167" s="67">
        <v>23020</v>
      </c>
      <c r="J167" s="67">
        <v>23020</v>
      </c>
    </row>
    <row r="168" spans="1:10" ht="63">
      <c r="A168" s="42" t="s">
        <v>126</v>
      </c>
      <c r="B168" s="80" t="s">
        <v>108</v>
      </c>
      <c r="C168" s="81" t="s">
        <v>176</v>
      </c>
      <c r="D168" s="84" t="s">
        <v>238</v>
      </c>
      <c r="E168" s="83" t="s">
        <v>127</v>
      </c>
      <c r="F168" s="67">
        <v>23020</v>
      </c>
      <c r="G168" s="67"/>
      <c r="H168" s="65">
        <f t="shared" si="2"/>
        <v>23020</v>
      </c>
      <c r="I168" s="67">
        <v>23020</v>
      </c>
      <c r="J168" s="67">
        <v>23020</v>
      </c>
    </row>
    <row r="169" spans="1:10" ht="63">
      <c r="A169" s="42" t="s">
        <v>128</v>
      </c>
      <c r="B169" s="80" t="s">
        <v>108</v>
      </c>
      <c r="C169" s="81" t="s">
        <v>176</v>
      </c>
      <c r="D169" s="84" t="s">
        <v>238</v>
      </c>
      <c r="E169" s="83" t="s">
        <v>129</v>
      </c>
      <c r="F169" s="67">
        <v>23020</v>
      </c>
      <c r="G169" s="67"/>
      <c r="H169" s="65">
        <f t="shared" si="2"/>
        <v>23020</v>
      </c>
      <c r="I169" s="67">
        <v>23020</v>
      </c>
      <c r="J169" s="67">
        <v>23020</v>
      </c>
    </row>
    <row r="170" spans="1:10">
      <c r="A170" s="40" t="s">
        <v>34</v>
      </c>
      <c r="B170" s="77" t="s">
        <v>110</v>
      </c>
      <c r="C170" s="78"/>
      <c r="D170" s="79"/>
      <c r="E170" s="83"/>
      <c r="F170" s="67">
        <v>695500</v>
      </c>
      <c r="G170" s="67"/>
      <c r="H170" s="65">
        <f t="shared" si="2"/>
        <v>695500</v>
      </c>
      <c r="I170" s="67">
        <v>703000</v>
      </c>
      <c r="J170" s="67">
        <v>728700</v>
      </c>
    </row>
    <row r="171" spans="1:10" ht="31.5">
      <c r="A171" s="40" t="s">
        <v>239</v>
      </c>
      <c r="B171" s="77" t="s">
        <v>110</v>
      </c>
      <c r="C171" s="78" t="s">
        <v>240</v>
      </c>
      <c r="D171" s="79"/>
      <c r="E171" s="83"/>
      <c r="F171" s="67">
        <v>695500</v>
      </c>
      <c r="G171" s="67"/>
      <c r="H171" s="65">
        <f t="shared" si="2"/>
        <v>695500</v>
      </c>
      <c r="I171" s="67">
        <v>703000</v>
      </c>
      <c r="J171" s="67">
        <v>728700</v>
      </c>
    </row>
    <row r="172" spans="1:10" ht="78.75">
      <c r="A172" s="42" t="s">
        <v>91</v>
      </c>
      <c r="B172" s="80" t="s">
        <v>110</v>
      </c>
      <c r="C172" s="81" t="s">
        <v>240</v>
      </c>
      <c r="D172" s="97" t="s">
        <v>150</v>
      </c>
      <c r="E172" s="83"/>
      <c r="F172" s="67">
        <v>695500</v>
      </c>
      <c r="G172" s="67"/>
      <c r="H172" s="65">
        <f t="shared" si="2"/>
        <v>695500</v>
      </c>
      <c r="I172" s="67">
        <v>703000</v>
      </c>
      <c r="J172" s="67">
        <v>728700</v>
      </c>
    </row>
    <row r="173" spans="1:10" ht="78.75">
      <c r="A173" s="42" t="s">
        <v>177</v>
      </c>
      <c r="B173" s="80" t="s">
        <v>110</v>
      </c>
      <c r="C173" s="81" t="s">
        <v>240</v>
      </c>
      <c r="D173" s="97" t="s">
        <v>178</v>
      </c>
      <c r="E173" s="83"/>
      <c r="F173" s="67">
        <v>695500</v>
      </c>
      <c r="G173" s="67"/>
      <c r="H173" s="65">
        <f t="shared" si="2"/>
        <v>695500</v>
      </c>
      <c r="I173" s="67">
        <v>703000</v>
      </c>
      <c r="J173" s="67">
        <v>728700</v>
      </c>
    </row>
    <row r="174" spans="1:10" ht="47.25">
      <c r="A174" s="42" t="s">
        <v>179</v>
      </c>
      <c r="B174" s="80" t="s">
        <v>110</v>
      </c>
      <c r="C174" s="81" t="s">
        <v>240</v>
      </c>
      <c r="D174" s="82" t="s">
        <v>180</v>
      </c>
      <c r="E174" s="83"/>
      <c r="F174" s="67">
        <v>695500</v>
      </c>
      <c r="G174" s="67"/>
      <c r="H174" s="65">
        <f t="shared" si="2"/>
        <v>695500</v>
      </c>
      <c r="I174" s="67">
        <v>703000</v>
      </c>
      <c r="J174" s="67">
        <v>728700</v>
      </c>
    </row>
    <row r="175" spans="1:10" ht="63">
      <c r="A175" s="42" t="s">
        <v>241</v>
      </c>
      <c r="B175" s="80" t="s">
        <v>110</v>
      </c>
      <c r="C175" s="81" t="s">
        <v>240</v>
      </c>
      <c r="D175" s="82" t="s">
        <v>242</v>
      </c>
      <c r="E175" s="83"/>
      <c r="F175" s="67">
        <v>695500</v>
      </c>
      <c r="G175" s="67"/>
      <c r="H175" s="65">
        <f t="shared" si="2"/>
        <v>695500</v>
      </c>
      <c r="I175" s="67">
        <v>703000</v>
      </c>
      <c r="J175" s="67">
        <v>728700</v>
      </c>
    </row>
    <row r="176" spans="1:10">
      <c r="A176" s="42" t="s">
        <v>182</v>
      </c>
      <c r="B176" s="80" t="s">
        <v>110</v>
      </c>
      <c r="C176" s="81" t="s">
        <v>240</v>
      </c>
      <c r="D176" s="82" t="s">
        <v>242</v>
      </c>
      <c r="E176" s="83" t="s">
        <v>183</v>
      </c>
      <c r="F176" s="67">
        <v>695500</v>
      </c>
      <c r="G176" s="67"/>
      <c r="H176" s="65">
        <f t="shared" si="2"/>
        <v>695500</v>
      </c>
      <c r="I176" s="67">
        <v>703000</v>
      </c>
      <c r="J176" s="67">
        <v>728700</v>
      </c>
    </row>
    <row r="177" spans="1:10">
      <c r="A177" s="42" t="s">
        <v>184</v>
      </c>
      <c r="B177" s="80" t="s">
        <v>110</v>
      </c>
      <c r="C177" s="81" t="s">
        <v>240</v>
      </c>
      <c r="D177" s="82" t="s">
        <v>242</v>
      </c>
      <c r="E177" s="83" t="s">
        <v>185</v>
      </c>
      <c r="F177" s="67">
        <v>695500</v>
      </c>
      <c r="G177" s="67"/>
      <c r="H177" s="65">
        <f t="shared" si="2"/>
        <v>695500</v>
      </c>
      <c r="I177" s="67">
        <v>703000</v>
      </c>
      <c r="J177" s="67">
        <v>728700</v>
      </c>
    </row>
    <row r="178" spans="1:10" ht="47.25">
      <c r="A178" s="40" t="s">
        <v>36</v>
      </c>
      <c r="B178" s="77" t="s">
        <v>240</v>
      </c>
      <c r="C178" s="78"/>
      <c r="D178" s="84"/>
      <c r="E178" s="83"/>
      <c r="F178" s="67">
        <v>135000</v>
      </c>
      <c r="G178" s="67"/>
      <c r="H178" s="65">
        <f t="shared" si="2"/>
        <v>135000</v>
      </c>
      <c r="I178" s="67">
        <v>135000</v>
      </c>
      <c r="J178" s="67">
        <v>135000</v>
      </c>
    </row>
    <row r="179" spans="1:10" ht="63">
      <c r="A179" s="40" t="s">
        <v>243</v>
      </c>
      <c r="B179" s="77" t="s">
        <v>240</v>
      </c>
      <c r="C179" s="78" t="s">
        <v>244</v>
      </c>
      <c r="D179" s="84"/>
      <c r="E179" s="83"/>
      <c r="F179" s="67">
        <v>135000</v>
      </c>
      <c r="G179" s="67"/>
      <c r="H179" s="65">
        <f t="shared" si="2"/>
        <v>135000</v>
      </c>
      <c r="I179" s="67">
        <v>135000</v>
      </c>
      <c r="J179" s="67">
        <v>135000</v>
      </c>
    </row>
    <row r="180" spans="1:10" ht="78.75">
      <c r="A180" s="42" t="s">
        <v>245</v>
      </c>
      <c r="B180" s="80" t="s">
        <v>240</v>
      </c>
      <c r="C180" s="81" t="s">
        <v>244</v>
      </c>
      <c r="D180" s="82" t="s">
        <v>246</v>
      </c>
      <c r="E180" s="83"/>
      <c r="F180" s="67">
        <v>135000</v>
      </c>
      <c r="G180" s="67"/>
      <c r="H180" s="65">
        <f t="shared" si="2"/>
        <v>135000</v>
      </c>
      <c r="I180" s="67">
        <v>135000</v>
      </c>
      <c r="J180" s="67">
        <v>135000</v>
      </c>
    </row>
    <row r="181" spans="1:10" ht="157.5">
      <c r="A181" s="42" t="s">
        <v>247</v>
      </c>
      <c r="B181" s="80" t="s">
        <v>240</v>
      </c>
      <c r="C181" s="81" t="s">
        <v>244</v>
      </c>
      <c r="D181" s="82" t="s">
        <v>248</v>
      </c>
      <c r="E181" s="83"/>
      <c r="F181" s="67">
        <v>135000</v>
      </c>
      <c r="G181" s="67"/>
      <c r="H181" s="65">
        <f t="shared" si="2"/>
        <v>135000</v>
      </c>
      <c r="I181" s="67">
        <v>135000</v>
      </c>
      <c r="J181" s="67">
        <v>135000</v>
      </c>
    </row>
    <row r="182" spans="1:10" ht="110.25">
      <c r="A182" s="42" t="s">
        <v>249</v>
      </c>
      <c r="B182" s="80" t="s">
        <v>240</v>
      </c>
      <c r="C182" s="81" t="s">
        <v>244</v>
      </c>
      <c r="D182" s="82" t="s">
        <v>250</v>
      </c>
      <c r="E182" s="83"/>
      <c r="F182" s="67">
        <v>135000</v>
      </c>
      <c r="G182" s="67"/>
      <c r="H182" s="65">
        <f t="shared" si="2"/>
        <v>135000</v>
      </c>
      <c r="I182" s="67">
        <v>135000</v>
      </c>
      <c r="J182" s="67">
        <v>135000</v>
      </c>
    </row>
    <row r="183" spans="1:10" ht="63">
      <c r="A183" s="42" t="s">
        <v>126</v>
      </c>
      <c r="B183" s="80" t="s">
        <v>240</v>
      </c>
      <c r="C183" s="81" t="s">
        <v>244</v>
      </c>
      <c r="D183" s="82" t="s">
        <v>250</v>
      </c>
      <c r="E183" s="83" t="s">
        <v>127</v>
      </c>
      <c r="F183" s="67">
        <v>135000</v>
      </c>
      <c r="G183" s="67"/>
      <c r="H183" s="65">
        <f t="shared" si="2"/>
        <v>135000</v>
      </c>
      <c r="I183" s="67">
        <v>135000</v>
      </c>
      <c r="J183" s="67">
        <v>135000</v>
      </c>
    </row>
    <row r="184" spans="1:10" ht="63">
      <c r="A184" s="42" t="s">
        <v>128</v>
      </c>
      <c r="B184" s="80" t="s">
        <v>240</v>
      </c>
      <c r="C184" s="81" t="s">
        <v>244</v>
      </c>
      <c r="D184" s="82" t="s">
        <v>250</v>
      </c>
      <c r="E184" s="83" t="s">
        <v>129</v>
      </c>
      <c r="F184" s="67">
        <v>135000</v>
      </c>
      <c r="G184" s="67"/>
      <c r="H184" s="65">
        <f t="shared" si="2"/>
        <v>135000</v>
      </c>
      <c r="I184" s="67">
        <v>135000</v>
      </c>
      <c r="J184" s="67">
        <v>135000</v>
      </c>
    </row>
    <row r="185" spans="1:10">
      <c r="A185" s="40" t="s">
        <v>38</v>
      </c>
      <c r="B185" s="77" t="s">
        <v>122</v>
      </c>
      <c r="C185" s="78"/>
      <c r="D185" s="84"/>
      <c r="E185" s="83"/>
      <c r="F185" s="67">
        <v>10942820</v>
      </c>
      <c r="G185" s="67">
        <v>21000000</v>
      </c>
      <c r="H185" s="65">
        <f t="shared" si="2"/>
        <v>31942820</v>
      </c>
      <c r="I185" s="67">
        <v>7561700</v>
      </c>
      <c r="J185" s="67">
        <v>7323800</v>
      </c>
    </row>
    <row r="186" spans="1:10" ht="31.5">
      <c r="A186" s="40" t="s">
        <v>251</v>
      </c>
      <c r="B186" s="77" t="s">
        <v>122</v>
      </c>
      <c r="C186" s="78" t="s">
        <v>142</v>
      </c>
      <c r="D186" s="84"/>
      <c r="E186" s="83"/>
      <c r="F186" s="67">
        <v>250900</v>
      </c>
      <c r="G186" s="67"/>
      <c r="H186" s="65">
        <f t="shared" si="2"/>
        <v>250900</v>
      </c>
      <c r="I186" s="67">
        <v>550900</v>
      </c>
      <c r="J186" s="67">
        <v>250900</v>
      </c>
    </row>
    <row r="187" spans="1:10" ht="63">
      <c r="A187" s="42" t="s">
        <v>252</v>
      </c>
      <c r="B187" s="80" t="s">
        <v>122</v>
      </c>
      <c r="C187" s="81" t="s">
        <v>142</v>
      </c>
      <c r="D187" s="82" t="s">
        <v>253</v>
      </c>
      <c r="E187" s="83"/>
      <c r="F187" s="67">
        <v>10000</v>
      </c>
      <c r="G187" s="67"/>
      <c r="H187" s="65">
        <f t="shared" si="2"/>
        <v>10000</v>
      </c>
      <c r="I187" s="67">
        <v>10000</v>
      </c>
      <c r="J187" s="67">
        <v>10000</v>
      </c>
    </row>
    <row r="188" spans="1:10" ht="63">
      <c r="A188" s="36" t="s">
        <v>254</v>
      </c>
      <c r="B188" s="80" t="s">
        <v>122</v>
      </c>
      <c r="C188" s="81" t="s">
        <v>142</v>
      </c>
      <c r="D188" s="82" t="s">
        <v>255</v>
      </c>
      <c r="E188" s="83"/>
      <c r="F188" s="67">
        <v>10000</v>
      </c>
      <c r="G188" s="67"/>
      <c r="H188" s="65">
        <f t="shared" si="2"/>
        <v>10000</v>
      </c>
      <c r="I188" s="67">
        <v>10000</v>
      </c>
      <c r="J188" s="67">
        <v>10000</v>
      </c>
    </row>
    <row r="189" spans="1:10" ht="94.5">
      <c r="A189" s="42" t="s">
        <v>256</v>
      </c>
      <c r="B189" s="80" t="s">
        <v>122</v>
      </c>
      <c r="C189" s="81" t="s">
        <v>142</v>
      </c>
      <c r="D189" s="82" t="s">
        <v>257</v>
      </c>
      <c r="E189" s="83"/>
      <c r="F189" s="67">
        <v>10000</v>
      </c>
      <c r="G189" s="67"/>
      <c r="H189" s="65">
        <f t="shared" si="2"/>
        <v>10000</v>
      </c>
      <c r="I189" s="67">
        <v>10000</v>
      </c>
      <c r="J189" s="67">
        <v>10000</v>
      </c>
    </row>
    <row r="190" spans="1:10" ht="63">
      <c r="A190" s="42" t="s">
        <v>126</v>
      </c>
      <c r="B190" s="80" t="s">
        <v>122</v>
      </c>
      <c r="C190" s="81" t="s">
        <v>142</v>
      </c>
      <c r="D190" s="82" t="s">
        <v>257</v>
      </c>
      <c r="E190" s="83" t="s">
        <v>127</v>
      </c>
      <c r="F190" s="67">
        <v>10000</v>
      </c>
      <c r="G190" s="67"/>
      <c r="H190" s="65">
        <f t="shared" si="2"/>
        <v>10000</v>
      </c>
      <c r="I190" s="67">
        <v>10000</v>
      </c>
      <c r="J190" s="67">
        <v>10000</v>
      </c>
    </row>
    <row r="191" spans="1:10" ht="63">
      <c r="A191" s="42" t="s">
        <v>128</v>
      </c>
      <c r="B191" s="80" t="s">
        <v>122</v>
      </c>
      <c r="C191" s="81" t="s">
        <v>142</v>
      </c>
      <c r="D191" s="82" t="s">
        <v>257</v>
      </c>
      <c r="E191" s="83" t="s">
        <v>129</v>
      </c>
      <c r="F191" s="67">
        <v>10000</v>
      </c>
      <c r="G191" s="67"/>
      <c r="H191" s="65">
        <f t="shared" si="2"/>
        <v>10000</v>
      </c>
      <c r="I191" s="67">
        <v>10000</v>
      </c>
      <c r="J191" s="67">
        <v>10000</v>
      </c>
    </row>
    <row r="192" spans="1:10" ht="78.75">
      <c r="A192" s="36" t="s">
        <v>258</v>
      </c>
      <c r="B192" s="80" t="s">
        <v>122</v>
      </c>
      <c r="C192" s="81" t="s">
        <v>142</v>
      </c>
      <c r="D192" s="82" t="s">
        <v>259</v>
      </c>
      <c r="E192" s="83"/>
      <c r="F192" s="67">
        <v>0</v>
      </c>
      <c r="G192" s="67"/>
      <c r="H192" s="65">
        <f t="shared" si="2"/>
        <v>0</v>
      </c>
      <c r="I192" s="67">
        <v>300000</v>
      </c>
      <c r="J192" s="67">
        <v>0</v>
      </c>
    </row>
    <row r="193" spans="1:10" ht="110.25">
      <c r="A193" s="61" t="s">
        <v>260</v>
      </c>
      <c r="B193" s="80" t="s">
        <v>122</v>
      </c>
      <c r="C193" s="81" t="s">
        <v>142</v>
      </c>
      <c r="D193" s="84" t="s">
        <v>261</v>
      </c>
      <c r="E193" s="83"/>
      <c r="F193" s="67">
        <v>0</v>
      </c>
      <c r="G193" s="67"/>
      <c r="H193" s="65">
        <f t="shared" si="2"/>
        <v>0</v>
      </c>
      <c r="I193" s="67">
        <v>300000</v>
      </c>
      <c r="J193" s="67">
        <v>0</v>
      </c>
    </row>
    <row r="194" spans="1:10" ht="63">
      <c r="A194" s="61" t="s">
        <v>262</v>
      </c>
      <c r="B194" s="80" t="s">
        <v>122</v>
      </c>
      <c r="C194" s="81" t="s">
        <v>142</v>
      </c>
      <c r="D194" s="84" t="s">
        <v>263</v>
      </c>
      <c r="E194" s="83"/>
      <c r="F194" s="67">
        <v>0</v>
      </c>
      <c r="G194" s="67"/>
      <c r="H194" s="65">
        <f t="shared" si="2"/>
        <v>0</v>
      </c>
      <c r="I194" s="67">
        <v>300000</v>
      </c>
      <c r="J194" s="67">
        <v>0</v>
      </c>
    </row>
    <row r="195" spans="1:10" ht="63">
      <c r="A195" s="61" t="s">
        <v>264</v>
      </c>
      <c r="B195" s="80" t="s">
        <v>122</v>
      </c>
      <c r="C195" s="81" t="s">
        <v>142</v>
      </c>
      <c r="D195" s="84" t="s">
        <v>263</v>
      </c>
      <c r="E195" s="83" t="s">
        <v>265</v>
      </c>
      <c r="F195" s="67">
        <v>0</v>
      </c>
      <c r="G195" s="67"/>
      <c r="H195" s="65">
        <f t="shared" si="2"/>
        <v>0</v>
      </c>
      <c r="I195" s="67">
        <v>300000</v>
      </c>
      <c r="J195" s="67">
        <v>0</v>
      </c>
    </row>
    <row r="196" spans="1:10">
      <c r="A196" s="61" t="s">
        <v>266</v>
      </c>
      <c r="B196" s="80" t="s">
        <v>122</v>
      </c>
      <c r="C196" s="81" t="s">
        <v>142</v>
      </c>
      <c r="D196" s="84" t="s">
        <v>263</v>
      </c>
      <c r="E196" s="83" t="s">
        <v>267</v>
      </c>
      <c r="F196" s="67">
        <v>0</v>
      </c>
      <c r="G196" s="67"/>
      <c r="H196" s="65">
        <f t="shared" si="2"/>
        <v>0</v>
      </c>
      <c r="I196" s="67">
        <v>300000</v>
      </c>
      <c r="J196" s="67">
        <v>0</v>
      </c>
    </row>
    <row r="197" spans="1:10" ht="47.25">
      <c r="A197" s="42" t="s">
        <v>268</v>
      </c>
      <c r="B197" s="80" t="s">
        <v>122</v>
      </c>
      <c r="C197" s="81" t="s">
        <v>142</v>
      </c>
      <c r="D197" s="82" t="s">
        <v>269</v>
      </c>
      <c r="E197" s="83"/>
      <c r="F197" s="67">
        <v>240900</v>
      </c>
      <c r="G197" s="67"/>
      <c r="H197" s="65">
        <f t="shared" si="2"/>
        <v>240900</v>
      </c>
      <c r="I197" s="67">
        <v>240900</v>
      </c>
      <c r="J197" s="67">
        <v>240900</v>
      </c>
    </row>
    <row r="198" spans="1:10" ht="31.5">
      <c r="A198" s="42" t="s">
        <v>270</v>
      </c>
      <c r="B198" s="80" t="s">
        <v>122</v>
      </c>
      <c r="C198" s="81" t="s">
        <v>142</v>
      </c>
      <c r="D198" s="82" t="s">
        <v>271</v>
      </c>
      <c r="E198" s="83"/>
      <c r="F198" s="67">
        <v>240900</v>
      </c>
      <c r="G198" s="67"/>
      <c r="H198" s="65">
        <f t="shared" si="2"/>
        <v>240900</v>
      </c>
      <c r="I198" s="67">
        <v>240900</v>
      </c>
      <c r="J198" s="67">
        <v>240900</v>
      </c>
    </row>
    <row r="199" spans="1:10" ht="378">
      <c r="A199" s="42" t="s">
        <v>272</v>
      </c>
      <c r="B199" s="80" t="s">
        <v>122</v>
      </c>
      <c r="C199" s="81" t="s">
        <v>142</v>
      </c>
      <c r="D199" s="82" t="s">
        <v>273</v>
      </c>
      <c r="E199" s="83"/>
      <c r="F199" s="67">
        <v>240900</v>
      </c>
      <c r="G199" s="67"/>
      <c r="H199" s="65">
        <f t="shared" si="2"/>
        <v>240900</v>
      </c>
      <c r="I199" s="67">
        <v>240900</v>
      </c>
      <c r="J199" s="67">
        <v>240900</v>
      </c>
    </row>
    <row r="200" spans="1:10" ht="63">
      <c r="A200" s="42" t="s">
        <v>126</v>
      </c>
      <c r="B200" s="80" t="s">
        <v>122</v>
      </c>
      <c r="C200" s="81" t="s">
        <v>142</v>
      </c>
      <c r="D200" s="82" t="s">
        <v>273</v>
      </c>
      <c r="E200" s="83" t="s">
        <v>127</v>
      </c>
      <c r="F200" s="67">
        <v>240900</v>
      </c>
      <c r="G200" s="67"/>
      <c r="H200" s="65">
        <f t="shared" si="2"/>
        <v>240900</v>
      </c>
      <c r="I200" s="67">
        <v>240900</v>
      </c>
      <c r="J200" s="67">
        <v>240900</v>
      </c>
    </row>
    <row r="201" spans="1:10" ht="63">
      <c r="A201" s="42" t="s">
        <v>128</v>
      </c>
      <c r="B201" s="80" t="s">
        <v>122</v>
      </c>
      <c r="C201" s="81" t="s">
        <v>142</v>
      </c>
      <c r="D201" s="82" t="s">
        <v>273</v>
      </c>
      <c r="E201" s="83" t="s">
        <v>129</v>
      </c>
      <c r="F201" s="67">
        <v>240900</v>
      </c>
      <c r="G201" s="67"/>
      <c r="H201" s="65">
        <f t="shared" si="2"/>
        <v>240900</v>
      </c>
      <c r="I201" s="67">
        <v>240900</v>
      </c>
      <c r="J201" s="67">
        <v>240900</v>
      </c>
    </row>
    <row r="202" spans="1:10">
      <c r="A202" s="40" t="s">
        <v>274</v>
      </c>
      <c r="B202" s="77" t="s">
        <v>122</v>
      </c>
      <c r="C202" s="78" t="s">
        <v>149</v>
      </c>
      <c r="D202" s="84"/>
      <c r="E202" s="83"/>
      <c r="F202" s="67">
        <v>1000000</v>
      </c>
      <c r="G202" s="67"/>
      <c r="H202" s="65">
        <f t="shared" si="2"/>
        <v>1000000</v>
      </c>
      <c r="I202" s="67">
        <v>0</v>
      </c>
      <c r="J202" s="67">
        <v>0</v>
      </c>
    </row>
    <row r="203" spans="1:10" ht="141.75">
      <c r="A203" s="42" t="s">
        <v>275</v>
      </c>
      <c r="B203" s="80" t="s">
        <v>122</v>
      </c>
      <c r="C203" s="81" t="s">
        <v>149</v>
      </c>
      <c r="D203" s="98" t="s">
        <v>276</v>
      </c>
      <c r="E203" s="83"/>
      <c r="F203" s="67">
        <v>1000000</v>
      </c>
      <c r="G203" s="67"/>
      <c r="H203" s="65">
        <f t="shared" ref="H203:H265" si="3">F203+G203</f>
        <v>1000000</v>
      </c>
      <c r="I203" s="67">
        <v>0</v>
      </c>
      <c r="J203" s="67">
        <v>0</v>
      </c>
    </row>
    <row r="204" spans="1:10" ht="31.5">
      <c r="A204" s="42" t="s">
        <v>277</v>
      </c>
      <c r="B204" s="80" t="s">
        <v>122</v>
      </c>
      <c r="C204" s="81" t="s">
        <v>149</v>
      </c>
      <c r="D204" s="98" t="s">
        <v>278</v>
      </c>
      <c r="E204" s="83"/>
      <c r="F204" s="67">
        <v>1000000</v>
      </c>
      <c r="G204" s="67"/>
      <c r="H204" s="65">
        <f t="shared" si="3"/>
        <v>1000000</v>
      </c>
      <c r="I204" s="67">
        <v>0</v>
      </c>
      <c r="J204" s="67">
        <v>0</v>
      </c>
    </row>
    <row r="205" spans="1:10" ht="47.25">
      <c r="A205" s="42" t="s">
        <v>279</v>
      </c>
      <c r="B205" s="80" t="s">
        <v>122</v>
      </c>
      <c r="C205" s="81" t="s">
        <v>149</v>
      </c>
      <c r="D205" s="98" t="s">
        <v>280</v>
      </c>
      <c r="E205" s="83"/>
      <c r="F205" s="67">
        <v>1000000</v>
      </c>
      <c r="G205" s="67"/>
      <c r="H205" s="65">
        <f t="shared" si="3"/>
        <v>1000000</v>
      </c>
      <c r="I205" s="67">
        <v>0</v>
      </c>
      <c r="J205" s="67">
        <v>0</v>
      </c>
    </row>
    <row r="206" spans="1:10" ht="63">
      <c r="A206" s="42" t="s">
        <v>126</v>
      </c>
      <c r="B206" s="80" t="s">
        <v>122</v>
      </c>
      <c r="C206" s="81" t="s">
        <v>149</v>
      </c>
      <c r="D206" s="98" t="s">
        <v>280</v>
      </c>
      <c r="E206" s="83" t="s">
        <v>127</v>
      </c>
      <c r="F206" s="67">
        <v>1000000</v>
      </c>
      <c r="G206" s="67"/>
      <c r="H206" s="65">
        <f t="shared" si="3"/>
        <v>1000000</v>
      </c>
      <c r="I206" s="67">
        <v>0</v>
      </c>
      <c r="J206" s="67">
        <v>0</v>
      </c>
    </row>
    <row r="207" spans="1:10" ht="63">
      <c r="A207" s="42" t="s">
        <v>128</v>
      </c>
      <c r="B207" s="80" t="s">
        <v>122</v>
      </c>
      <c r="C207" s="81" t="s">
        <v>149</v>
      </c>
      <c r="D207" s="98" t="s">
        <v>280</v>
      </c>
      <c r="E207" s="83" t="s">
        <v>129</v>
      </c>
      <c r="F207" s="67">
        <v>1000000</v>
      </c>
      <c r="G207" s="67"/>
      <c r="H207" s="65">
        <f t="shared" si="3"/>
        <v>1000000</v>
      </c>
      <c r="I207" s="67">
        <v>0</v>
      </c>
      <c r="J207" s="67">
        <v>0</v>
      </c>
    </row>
    <row r="208" spans="1:10" ht="31.5">
      <c r="A208" s="40" t="s">
        <v>39</v>
      </c>
      <c r="B208" s="77" t="s">
        <v>122</v>
      </c>
      <c r="C208" s="78" t="s">
        <v>281</v>
      </c>
      <c r="D208" s="79"/>
      <c r="E208" s="83"/>
      <c r="F208" s="67">
        <v>8120500</v>
      </c>
      <c r="G208" s="67"/>
      <c r="H208" s="65">
        <f t="shared" si="3"/>
        <v>8120500</v>
      </c>
      <c r="I208" s="67">
        <v>6656800</v>
      </c>
      <c r="J208" s="67">
        <v>6718900</v>
      </c>
    </row>
    <row r="209" spans="1:10" ht="141.75">
      <c r="A209" s="42" t="s">
        <v>40</v>
      </c>
      <c r="B209" s="80" t="s">
        <v>122</v>
      </c>
      <c r="C209" s="81" t="s">
        <v>281</v>
      </c>
      <c r="D209" s="82" t="s">
        <v>282</v>
      </c>
      <c r="E209" s="83"/>
      <c r="F209" s="67">
        <v>8120500</v>
      </c>
      <c r="G209" s="67"/>
      <c r="H209" s="65">
        <f t="shared" si="3"/>
        <v>8120500</v>
      </c>
      <c r="I209" s="67">
        <v>6656800</v>
      </c>
      <c r="J209" s="67">
        <v>6718900</v>
      </c>
    </row>
    <row r="210" spans="1:10" ht="126">
      <c r="A210" s="42" t="s">
        <v>41</v>
      </c>
      <c r="B210" s="80" t="s">
        <v>122</v>
      </c>
      <c r="C210" s="81" t="s">
        <v>281</v>
      </c>
      <c r="D210" s="82" t="s">
        <v>283</v>
      </c>
      <c r="E210" s="83"/>
      <c r="F210" s="67">
        <v>3986708</v>
      </c>
      <c r="G210" s="67"/>
      <c r="H210" s="65">
        <f t="shared" si="3"/>
        <v>3986708</v>
      </c>
      <c r="I210" s="67">
        <v>1347800</v>
      </c>
      <c r="J210" s="67">
        <v>1358900</v>
      </c>
    </row>
    <row r="211" spans="1:10" ht="78.75">
      <c r="A211" s="42" t="s">
        <v>42</v>
      </c>
      <c r="B211" s="80" t="s">
        <v>122</v>
      </c>
      <c r="C211" s="81" t="s">
        <v>281</v>
      </c>
      <c r="D211" s="82" t="s">
        <v>284</v>
      </c>
      <c r="E211" s="83"/>
      <c r="F211" s="67">
        <v>3986708</v>
      </c>
      <c r="G211" s="67"/>
      <c r="H211" s="65">
        <f t="shared" si="3"/>
        <v>3986708</v>
      </c>
      <c r="I211" s="67">
        <v>1347800</v>
      </c>
      <c r="J211" s="67">
        <v>1358900</v>
      </c>
    </row>
    <row r="212" spans="1:10" ht="63">
      <c r="A212" s="42" t="s">
        <v>126</v>
      </c>
      <c r="B212" s="80" t="s">
        <v>122</v>
      </c>
      <c r="C212" s="81" t="s">
        <v>281</v>
      </c>
      <c r="D212" s="82" t="s">
        <v>284</v>
      </c>
      <c r="E212" s="83" t="s">
        <v>127</v>
      </c>
      <c r="F212" s="67">
        <v>3986708</v>
      </c>
      <c r="G212" s="67"/>
      <c r="H212" s="65">
        <f t="shared" si="3"/>
        <v>3986708</v>
      </c>
      <c r="I212" s="67">
        <v>1347800</v>
      </c>
      <c r="J212" s="67">
        <v>1358900</v>
      </c>
    </row>
    <row r="213" spans="1:10" ht="63">
      <c r="A213" s="42" t="s">
        <v>128</v>
      </c>
      <c r="B213" s="80" t="s">
        <v>122</v>
      </c>
      <c r="C213" s="81" t="s">
        <v>281</v>
      </c>
      <c r="D213" s="82" t="s">
        <v>284</v>
      </c>
      <c r="E213" s="83" t="s">
        <v>129</v>
      </c>
      <c r="F213" s="67">
        <v>3986708</v>
      </c>
      <c r="G213" s="67"/>
      <c r="H213" s="65">
        <f t="shared" si="3"/>
        <v>3986708</v>
      </c>
      <c r="I213" s="67">
        <v>1347800</v>
      </c>
      <c r="J213" s="67">
        <v>1358900</v>
      </c>
    </row>
    <row r="214" spans="1:10" ht="94.5">
      <c r="A214" s="42" t="s">
        <v>43</v>
      </c>
      <c r="B214" s="80" t="s">
        <v>122</v>
      </c>
      <c r="C214" s="81" t="s">
        <v>281</v>
      </c>
      <c r="D214" s="82" t="s">
        <v>285</v>
      </c>
      <c r="E214" s="83"/>
      <c r="F214" s="67">
        <v>4133792</v>
      </c>
      <c r="G214" s="67"/>
      <c r="H214" s="65">
        <f t="shared" si="3"/>
        <v>4133792</v>
      </c>
      <c r="I214" s="67">
        <v>5309000</v>
      </c>
      <c r="J214" s="67">
        <v>5360000</v>
      </c>
    </row>
    <row r="215" spans="1:10" ht="78.75">
      <c r="A215" s="42" t="s">
        <v>42</v>
      </c>
      <c r="B215" s="80" t="s">
        <v>122</v>
      </c>
      <c r="C215" s="81" t="s">
        <v>281</v>
      </c>
      <c r="D215" s="82" t="s">
        <v>286</v>
      </c>
      <c r="E215" s="83"/>
      <c r="F215" s="67">
        <v>2096792</v>
      </c>
      <c r="G215" s="67"/>
      <c r="H215" s="65">
        <f t="shared" si="3"/>
        <v>2096792</v>
      </c>
      <c r="I215" s="67">
        <v>3272000</v>
      </c>
      <c r="J215" s="67">
        <v>3323000</v>
      </c>
    </row>
    <row r="216" spans="1:10" ht="63">
      <c r="A216" s="42" t="s">
        <v>126</v>
      </c>
      <c r="B216" s="80" t="s">
        <v>122</v>
      </c>
      <c r="C216" s="81" t="s">
        <v>281</v>
      </c>
      <c r="D216" s="82" t="s">
        <v>286</v>
      </c>
      <c r="E216" s="83" t="s">
        <v>127</v>
      </c>
      <c r="F216" s="67">
        <v>2096792</v>
      </c>
      <c r="G216" s="67"/>
      <c r="H216" s="65">
        <f t="shared" si="3"/>
        <v>2096792</v>
      </c>
      <c r="I216" s="67">
        <v>3272000</v>
      </c>
      <c r="J216" s="67">
        <v>3323000</v>
      </c>
    </row>
    <row r="217" spans="1:10" ht="63">
      <c r="A217" s="42" t="s">
        <v>128</v>
      </c>
      <c r="B217" s="80" t="s">
        <v>122</v>
      </c>
      <c r="C217" s="81" t="s">
        <v>281</v>
      </c>
      <c r="D217" s="82" t="s">
        <v>286</v>
      </c>
      <c r="E217" s="83" t="s">
        <v>129</v>
      </c>
      <c r="F217" s="67">
        <v>2096792</v>
      </c>
      <c r="G217" s="67"/>
      <c r="H217" s="65">
        <f t="shared" si="3"/>
        <v>2096792</v>
      </c>
      <c r="I217" s="67">
        <v>3272000</v>
      </c>
      <c r="J217" s="67">
        <v>3323000</v>
      </c>
    </row>
    <row r="218" spans="1:10" ht="63">
      <c r="A218" s="42" t="s">
        <v>287</v>
      </c>
      <c r="B218" s="80" t="s">
        <v>122</v>
      </c>
      <c r="C218" s="81" t="s">
        <v>281</v>
      </c>
      <c r="D218" s="82" t="s">
        <v>288</v>
      </c>
      <c r="E218" s="83"/>
      <c r="F218" s="67">
        <v>1935000</v>
      </c>
      <c r="G218" s="67"/>
      <c r="H218" s="65">
        <f t="shared" si="3"/>
        <v>1935000</v>
      </c>
      <c r="I218" s="67">
        <v>1935000</v>
      </c>
      <c r="J218" s="67">
        <v>1935000</v>
      </c>
    </row>
    <row r="219" spans="1:10" ht="63">
      <c r="A219" s="42" t="s">
        <v>126</v>
      </c>
      <c r="B219" s="80" t="s">
        <v>122</v>
      </c>
      <c r="C219" s="81" t="s">
        <v>281</v>
      </c>
      <c r="D219" s="82" t="s">
        <v>288</v>
      </c>
      <c r="E219" s="83" t="s">
        <v>127</v>
      </c>
      <c r="F219" s="67">
        <v>1935000</v>
      </c>
      <c r="G219" s="67"/>
      <c r="H219" s="65">
        <f t="shared" si="3"/>
        <v>1935000</v>
      </c>
      <c r="I219" s="67">
        <v>1935000</v>
      </c>
      <c r="J219" s="67">
        <v>1935000</v>
      </c>
    </row>
    <row r="220" spans="1:10" ht="63">
      <c r="A220" s="42" t="s">
        <v>128</v>
      </c>
      <c r="B220" s="80" t="s">
        <v>122</v>
      </c>
      <c r="C220" s="81" t="s">
        <v>281</v>
      </c>
      <c r="D220" s="82" t="s">
        <v>288</v>
      </c>
      <c r="E220" s="83" t="s">
        <v>129</v>
      </c>
      <c r="F220" s="67">
        <v>1935000</v>
      </c>
      <c r="G220" s="67"/>
      <c r="H220" s="65">
        <f t="shared" si="3"/>
        <v>1935000</v>
      </c>
      <c r="I220" s="67">
        <v>1935000</v>
      </c>
      <c r="J220" s="67">
        <v>1935000</v>
      </c>
    </row>
    <row r="221" spans="1:10" ht="63">
      <c r="A221" s="99" t="s">
        <v>289</v>
      </c>
      <c r="B221" s="80" t="s">
        <v>122</v>
      </c>
      <c r="C221" s="81" t="s">
        <v>281</v>
      </c>
      <c r="D221" s="82" t="s">
        <v>290</v>
      </c>
      <c r="E221" s="83"/>
      <c r="F221" s="67">
        <v>102000</v>
      </c>
      <c r="G221" s="67"/>
      <c r="H221" s="65">
        <f t="shared" si="3"/>
        <v>102000</v>
      </c>
      <c r="I221" s="67">
        <v>102000</v>
      </c>
      <c r="J221" s="67">
        <v>102000</v>
      </c>
    </row>
    <row r="222" spans="1:10" ht="63">
      <c r="A222" s="42" t="s">
        <v>126</v>
      </c>
      <c r="B222" s="80" t="s">
        <v>122</v>
      </c>
      <c r="C222" s="81" t="s">
        <v>281</v>
      </c>
      <c r="D222" s="82" t="s">
        <v>290</v>
      </c>
      <c r="E222" s="83" t="s">
        <v>127</v>
      </c>
      <c r="F222" s="67">
        <v>102000</v>
      </c>
      <c r="G222" s="67"/>
      <c r="H222" s="65">
        <f t="shared" si="3"/>
        <v>102000</v>
      </c>
      <c r="I222" s="67">
        <v>102000</v>
      </c>
      <c r="J222" s="67">
        <v>102000</v>
      </c>
    </row>
    <row r="223" spans="1:10" ht="63">
      <c r="A223" s="42" t="s">
        <v>128</v>
      </c>
      <c r="B223" s="80" t="s">
        <v>122</v>
      </c>
      <c r="C223" s="81" t="s">
        <v>281</v>
      </c>
      <c r="D223" s="82" t="s">
        <v>290</v>
      </c>
      <c r="E223" s="83" t="s">
        <v>129</v>
      </c>
      <c r="F223" s="67">
        <v>102000</v>
      </c>
      <c r="G223" s="67"/>
      <c r="H223" s="65">
        <f t="shared" si="3"/>
        <v>102000</v>
      </c>
      <c r="I223" s="67">
        <v>102000</v>
      </c>
      <c r="J223" s="67">
        <v>102000</v>
      </c>
    </row>
    <row r="224" spans="1:10" ht="31.5">
      <c r="A224" s="40" t="s">
        <v>291</v>
      </c>
      <c r="B224" s="77" t="s">
        <v>122</v>
      </c>
      <c r="C224" s="78" t="s">
        <v>292</v>
      </c>
      <c r="D224" s="79"/>
      <c r="E224" s="83"/>
      <c r="F224" s="67">
        <v>1571420</v>
      </c>
      <c r="G224" s="67">
        <v>21000000</v>
      </c>
      <c r="H224" s="65">
        <f t="shared" si="3"/>
        <v>22571420</v>
      </c>
      <c r="I224" s="67">
        <v>354000</v>
      </c>
      <c r="J224" s="67">
        <v>354000</v>
      </c>
    </row>
    <row r="225" spans="1:10" ht="78.75">
      <c r="A225" s="42" t="s">
        <v>91</v>
      </c>
      <c r="B225" s="80" t="s">
        <v>122</v>
      </c>
      <c r="C225" s="81" t="s">
        <v>292</v>
      </c>
      <c r="D225" s="269"/>
      <c r="E225" s="83"/>
      <c r="F225" s="67"/>
      <c r="G225" s="67">
        <v>21000000</v>
      </c>
      <c r="H225" s="67">
        <f t="shared" si="3"/>
        <v>21000000</v>
      </c>
      <c r="I225" s="67"/>
      <c r="J225" s="67"/>
    </row>
    <row r="226" spans="1:10" ht="78.75">
      <c r="A226" s="42" t="s">
        <v>177</v>
      </c>
      <c r="B226" s="80" t="s">
        <v>122</v>
      </c>
      <c r="C226" s="81" t="s">
        <v>292</v>
      </c>
      <c r="D226" s="97" t="s">
        <v>178</v>
      </c>
      <c r="E226" s="83"/>
      <c r="F226" s="67"/>
      <c r="G226" s="67">
        <v>21000000</v>
      </c>
      <c r="H226" s="67">
        <f t="shared" si="3"/>
        <v>21000000</v>
      </c>
      <c r="I226" s="67"/>
      <c r="J226" s="67"/>
    </row>
    <row r="227" spans="1:10" ht="47.25">
      <c r="A227" s="42" t="s">
        <v>179</v>
      </c>
      <c r="B227" s="80" t="s">
        <v>122</v>
      </c>
      <c r="C227" s="81" t="s">
        <v>292</v>
      </c>
      <c r="D227" s="82" t="s">
        <v>180</v>
      </c>
      <c r="E227" s="83"/>
      <c r="F227" s="67"/>
      <c r="G227" s="67">
        <v>21000000</v>
      </c>
      <c r="H227" s="67">
        <f t="shared" si="3"/>
        <v>21000000</v>
      </c>
      <c r="I227" s="67"/>
      <c r="J227" s="67"/>
    </row>
    <row r="228" spans="1:10" ht="204.75">
      <c r="A228" s="58" t="s">
        <v>848</v>
      </c>
      <c r="B228" s="80" t="s">
        <v>122</v>
      </c>
      <c r="C228" s="81" t="s">
        <v>292</v>
      </c>
      <c r="D228" s="82" t="s">
        <v>850</v>
      </c>
      <c r="E228" s="83"/>
      <c r="F228" s="67"/>
      <c r="G228" s="67">
        <v>21000000</v>
      </c>
      <c r="H228" s="67">
        <f t="shared" si="3"/>
        <v>21000000</v>
      </c>
      <c r="I228" s="67"/>
      <c r="J228" s="67"/>
    </row>
    <row r="229" spans="1:10" ht="31.5">
      <c r="A229" s="58" t="s">
        <v>849</v>
      </c>
      <c r="B229" s="80" t="s">
        <v>122</v>
      </c>
      <c r="C229" s="81" t="s">
        <v>292</v>
      </c>
      <c r="D229" s="82" t="s">
        <v>850</v>
      </c>
      <c r="E229" s="83" t="s">
        <v>846</v>
      </c>
      <c r="F229" s="67"/>
      <c r="G229" s="67">
        <v>21000000</v>
      </c>
      <c r="H229" s="67">
        <f t="shared" si="3"/>
        <v>21000000</v>
      </c>
      <c r="I229" s="67"/>
      <c r="J229" s="67"/>
    </row>
    <row r="230" spans="1:10" ht="78.75">
      <c r="A230" s="42" t="s">
        <v>32</v>
      </c>
      <c r="B230" s="80" t="s">
        <v>122</v>
      </c>
      <c r="C230" s="81" t="s">
        <v>292</v>
      </c>
      <c r="D230" s="82" t="s">
        <v>205</v>
      </c>
      <c r="E230" s="83"/>
      <c r="F230" s="67">
        <v>250000</v>
      </c>
      <c r="G230" s="67"/>
      <c r="H230" s="65">
        <f t="shared" si="3"/>
        <v>250000</v>
      </c>
      <c r="I230" s="67">
        <v>250000</v>
      </c>
      <c r="J230" s="67">
        <v>250000</v>
      </c>
    </row>
    <row r="231" spans="1:10" ht="47.25">
      <c r="A231" s="42" t="s">
        <v>293</v>
      </c>
      <c r="B231" s="80" t="s">
        <v>122</v>
      </c>
      <c r="C231" s="81" t="s">
        <v>292</v>
      </c>
      <c r="D231" s="96" t="s">
        <v>294</v>
      </c>
      <c r="E231" s="83"/>
      <c r="F231" s="67">
        <v>250000</v>
      </c>
      <c r="G231" s="67"/>
      <c r="H231" s="65">
        <f t="shared" si="3"/>
        <v>250000</v>
      </c>
      <c r="I231" s="67">
        <v>250000</v>
      </c>
      <c r="J231" s="67">
        <v>250000</v>
      </c>
    </row>
    <row r="232" spans="1:10" ht="110.25">
      <c r="A232" s="42" t="s">
        <v>295</v>
      </c>
      <c r="B232" s="80" t="s">
        <v>122</v>
      </c>
      <c r="C232" s="81" t="s">
        <v>292</v>
      </c>
      <c r="D232" s="96" t="s">
        <v>296</v>
      </c>
      <c r="E232" s="83"/>
      <c r="F232" s="67">
        <v>250000</v>
      </c>
      <c r="G232" s="67"/>
      <c r="H232" s="65">
        <f t="shared" si="3"/>
        <v>250000</v>
      </c>
      <c r="I232" s="67">
        <v>250000</v>
      </c>
      <c r="J232" s="67">
        <v>250000</v>
      </c>
    </row>
    <row r="233" spans="1:10" ht="63">
      <c r="A233" s="42" t="s">
        <v>126</v>
      </c>
      <c r="B233" s="80" t="s">
        <v>122</v>
      </c>
      <c r="C233" s="81" t="s">
        <v>292</v>
      </c>
      <c r="D233" s="96" t="s">
        <v>296</v>
      </c>
      <c r="E233" s="83" t="s">
        <v>127</v>
      </c>
      <c r="F233" s="67">
        <v>250000</v>
      </c>
      <c r="G233" s="67"/>
      <c r="H233" s="65">
        <f t="shared" si="3"/>
        <v>250000</v>
      </c>
      <c r="I233" s="67">
        <v>250000</v>
      </c>
      <c r="J233" s="67">
        <v>250000</v>
      </c>
    </row>
    <row r="234" spans="1:10" ht="63">
      <c r="A234" s="42" t="s">
        <v>128</v>
      </c>
      <c r="B234" s="80" t="s">
        <v>122</v>
      </c>
      <c r="C234" s="81" t="s">
        <v>292</v>
      </c>
      <c r="D234" s="96" t="s">
        <v>296</v>
      </c>
      <c r="E234" s="83" t="s">
        <v>129</v>
      </c>
      <c r="F234" s="67">
        <v>250000</v>
      </c>
      <c r="G234" s="67"/>
      <c r="H234" s="65">
        <f t="shared" si="3"/>
        <v>250000</v>
      </c>
      <c r="I234" s="67">
        <v>250000</v>
      </c>
      <c r="J234" s="67">
        <v>250000</v>
      </c>
    </row>
    <row r="235" spans="1:10" ht="78.75">
      <c r="A235" s="42" t="s">
        <v>297</v>
      </c>
      <c r="B235" s="80" t="s">
        <v>122</v>
      </c>
      <c r="C235" s="81" t="s">
        <v>292</v>
      </c>
      <c r="D235" s="82" t="s">
        <v>298</v>
      </c>
      <c r="E235" s="83"/>
      <c r="F235" s="67">
        <v>1321420</v>
      </c>
      <c r="G235" s="67"/>
      <c r="H235" s="65">
        <f t="shared" si="3"/>
        <v>1321420</v>
      </c>
      <c r="I235" s="67">
        <v>104000</v>
      </c>
      <c r="J235" s="67">
        <v>104000</v>
      </c>
    </row>
    <row r="236" spans="1:10" ht="78.75">
      <c r="A236" s="42" t="s">
        <v>299</v>
      </c>
      <c r="B236" s="80" t="s">
        <v>122</v>
      </c>
      <c r="C236" s="81" t="s">
        <v>292</v>
      </c>
      <c r="D236" s="82" t="s">
        <v>300</v>
      </c>
      <c r="E236" s="83"/>
      <c r="F236" s="67">
        <v>14000</v>
      </c>
      <c r="G236" s="67"/>
      <c r="H236" s="65">
        <f t="shared" si="3"/>
        <v>14000</v>
      </c>
      <c r="I236" s="67">
        <v>14000</v>
      </c>
      <c r="J236" s="67">
        <v>14000</v>
      </c>
    </row>
    <row r="237" spans="1:10" ht="47.25">
      <c r="A237" s="42" t="s">
        <v>301</v>
      </c>
      <c r="B237" s="80" t="s">
        <v>122</v>
      </c>
      <c r="C237" s="81" t="s">
        <v>292</v>
      </c>
      <c r="D237" s="82" t="s">
        <v>302</v>
      </c>
      <c r="E237" s="83"/>
      <c r="F237" s="67">
        <v>14000</v>
      </c>
      <c r="G237" s="67"/>
      <c r="H237" s="65">
        <f t="shared" si="3"/>
        <v>14000</v>
      </c>
      <c r="I237" s="67">
        <v>14000</v>
      </c>
      <c r="J237" s="67">
        <v>14000</v>
      </c>
    </row>
    <row r="238" spans="1:10" ht="110.25">
      <c r="A238" s="42" t="s">
        <v>303</v>
      </c>
      <c r="B238" s="80" t="s">
        <v>122</v>
      </c>
      <c r="C238" s="81" t="s">
        <v>292</v>
      </c>
      <c r="D238" s="82" t="s">
        <v>304</v>
      </c>
      <c r="E238" s="83"/>
      <c r="F238" s="67">
        <v>14000</v>
      </c>
      <c r="G238" s="67"/>
      <c r="H238" s="65">
        <f t="shared" si="3"/>
        <v>14000</v>
      </c>
      <c r="I238" s="67">
        <v>14000</v>
      </c>
      <c r="J238" s="67">
        <v>14000</v>
      </c>
    </row>
    <row r="239" spans="1:10" ht="63">
      <c r="A239" s="42" t="s">
        <v>126</v>
      </c>
      <c r="B239" s="80" t="s">
        <v>122</v>
      </c>
      <c r="C239" s="81" t="s">
        <v>292</v>
      </c>
      <c r="D239" s="82" t="s">
        <v>304</v>
      </c>
      <c r="E239" s="83" t="s">
        <v>127</v>
      </c>
      <c r="F239" s="67">
        <v>14000</v>
      </c>
      <c r="G239" s="67"/>
      <c r="H239" s="65">
        <f t="shared" si="3"/>
        <v>14000</v>
      </c>
      <c r="I239" s="67">
        <v>14000</v>
      </c>
      <c r="J239" s="67">
        <v>14000</v>
      </c>
    </row>
    <row r="240" spans="1:10" ht="63">
      <c r="A240" s="42" t="s">
        <v>128</v>
      </c>
      <c r="B240" s="80" t="s">
        <v>122</v>
      </c>
      <c r="C240" s="81" t="s">
        <v>292</v>
      </c>
      <c r="D240" s="82" t="s">
        <v>304</v>
      </c>
      <c r="E240" s="83" t="s">
        <v>129</v>
      </c>
      <c r="F240" s="67">
        <v>14000</v>
      </c>
      <c r="G240" s="67"/>
      <c r="H240" s="65">
        <f t="shared" si="3"/>
        <v>14000</v>
      </c>
      <c r="I240" s="67">
        <v>14000</v>
      </c>
      <c r="J240" s="67">
        <v>14000</v>
      </c>
    </row>
    <row r="241" spans="1:10" ht="47.25">
      <c r="A241" s="42" t="s">
        <v>305</v>
      </c>
      <c r="B241" s="80" t="s">
        <v>122</v>
      </c>
      <c r="C241" s="81" t="s">
        <v>292</v>
      </c>
      <c r="D241" s="82" t="s">
        <v>306</v>
      </c>
      <c r="E241" s="83"/>
      <c r="F241" s="67">
        <v>10000</v>
      </c>
      <c r="G241" s="67"/>
      <c r="H241" s="65">
        <f t="shared" si="3"/>
        <v>10000</v>
      </c>
      <c r="I241" s="67">
        <v>10000</v>
      </c>
      <c r="J241" s="67">
        <v>10000</v>
      </c>
    </row>
    <row r="242" spans="1:10" ht="157.5">
      <c r="A242" s="42" t="s">
        <v>307</v>
      </c>
      <c r="B242" s="80" t="s">
        <v>122</v>
      </c>
      <c r="C242" s="81" t="s">
        <v>292</v>
      </c>
      <c r="D242" s="82" t="s">
        <v>308</v>
      </c>
      <c r="E242" s="83"/>
      <c r="F242" s="67">
        <v>10000</v>
      </c>
      <c r="G242" s="67"/>
      <c r="H242" s="65">
        <f t="shared" si="3"/>
        <v>10000</v>
      </c>
      <c r="I242" s="67">
        <v>10000</v>
      </c>
      <c r="J242" s="67">
        <v>10000</v>
      </c>
    </row>
    <row r="243" spans="1:10" ht="78.75">
      <c r="A243" s="42" t="s">
        <v>309</v>
      </c>
      <c r="B243" s="80" t="s">
        <v>122</v>
      </c>
      <c r="C243" s="81" t="s">
        <v>292</v>
      </c>
      <c r="D243" s="82" t="s">
        <v>310</v>
      </c>
      <c r="E243" s="83"/>
      <c r="F243" s="67">
        <v>10000</v>
      </c>
      <c r="G243" s="67"/>
      <c r="H243" s="65">
        <f t="shared" si="3"/>
        <v>10000</v>
      </c>
      <c r="I243" s="67">
        <v>10000</v>
      </c>
      <c r="J243" s="67">
        <v>10000</v>
      </c>
    </row>
    <row r="244" spans="1:10" ht="63">
      <c r="A244" s="42" t="s">
        <v>126</v>
      </c>
      <c r="B244" s="80" t="s">
        <v>122</v>
      </c>
      <c r="C244" s="81" t="s">
        <v>292</v>
      </c>
      <c r="D244" s="82" t="s">
        <v>310</v>
      </c>
      <c r="E244" s="83" t="s">
        <v>127</v>
      </c>
      <c r="F244" s="67">
        <v>10000</v>
      </c>
      <c r="G244" s="67"/>
      <c r="H244" s="65">
        <f t="shared" si="3"/>
        <v>10000</v>
      </c>
      <c r="I244" s="67">
        <v>10000</v>
      </c>
      <c r="J244" s="67">
        <v>10000</v>
      </c>
    </row>
    <row r="245" spans="1:10" ht="63">
      <c r="A245" s="42" t="s">
        <v>128</v>
      </c>
      <c r="B245" s="80" t="s">
        <v>122</v>
      </c>
      <c r="C245" s="81" t="s">
        <v>292</v>
      </c>
      <c r="D245" s="82" t="s">
        <v>310</v>
      </c>
      <c r="E245" s="83" t="s">
        <v>129</v>
      </c>
      <c r="F245" s="67">
        <v>10000</v>
      </c>
      <c r="G245" s="67"/>
      <c r="H245" s="65">
        <f t="shared" si="3"/>
        <v>10000</v>
      </c>
      <c r="I245" s="67">
        <v>10000</v>
      </c>
      <c r="J245" s="67">
        <v>10000</v>
      </c>
    </row>
    <row r="246" spans="1:10" ht="78.75">
      <c r="A246" s="42" t="s">
        <v>311</v>
      </c>
      <c r="B246" s="80" t="s">
        <v>122</v>
      </c>
      <c r="C246" s="81" t="s">
        <v>292</v>
      </c>
      <c r="D246" s="82" t="s">
        <v>312</v>
      </c>
      <c r="E246" s="83"/>
      <c r="F246" s="67">
        <v>20000</v>
      </c>
      <c r="G246" s="67"/>
      <c r="H246" s="65">
        <f t="shared" si="3"/>
        <v>20000</v>
      </c>
      <c r="I246" s="67">
        <v>20000</v>
      </c>
      <c r="J246" s="67">
        <v>20000</v>
      </c>
    </row>
    <row r="247" spans="1:10" ht="47.25">
      <c r="A247" s="42" t="s">
        <v>313</v>
      </c>
      <c r="B247" s="80" t="s">
        <v>122</v>
      </c>
      <c r="C247" s="81" t="s">
        <v>292</v>
      </c>
      <c r="D247" s="82" t="s">
        <v>314</v>
      </c>
      <c r="E247" s="83"/>
      <c r="F247" s="67">
        <v>20000</v>
      </c>
      <c r="G247" s="67"/>
      <c r="H247" s="65">
        <f t="shared" si="3"/>
        <v>20000</v>
      </c>
      <c r="I247" s="67">
        <v>20000</v>
      </c>
      <c r="J247" s="67">
        <v>20000</v>
      </c>
    </row>
    <row r="248" spans="1:10" ht="141.75">
      <c r="A248" s="42" t="s">
        <v>315</v>
      </c>
      <c r="B248" s="80" t="s">
        <v>122</v>
      </c>
      <c r="C248" s="81" t="s">
        <v>292</v>
      </c>
      <c r="D248" s="82" t="s">
        <v>316</v>
      </c>
      <c r="E248" s="83"/>
      <c r="F248" s="67">
        <v>20000</v>
      </c>
      <c r="G248" s="67"/>
      <c r="H248" s="65">
        <f t="shared" si="3"/>
        <v>20000</v>
      </c>
      <c r="I248" s="67">
        <v>20000</v>
      </c>
      <c r="J248" s="67">
        <v>20000</v>
      </c>
    </row>
    <row r="249" spans="1:10" ht="63">
      <c r="A249" s="42" t="s">
        <v>126</v>
      </c>
      <c r="B249" s="80" t="s">
        <v>122</v>
      </c>
      <c r="C249" s="81" t="s">
        <v>292</v>
      </c>
      <c r="D249" s="82" t="s">
        <v>316</v>
      </c>
      <c r="E249" s="83" t="s">
        <v>127</v>
      </c>
      <c r="F249" s="67">
        <v>20000</v>
      </c>
      <c r="G249" s="67"/>
      <c r="H249" s="65">
        <f t="shared" si="3"/>
        <v>20000</v>
      </c>
      <c r="I249" s="67">
        <v>20000</v>
      </c>
      <c r="J249" s="67">
        <v>20000</v>
      </c>
    </row>
    <row r="250" spans="1:10" ht="63">
      <c r="A250" s="42" t="s">
        <v>128</v>
      </c>
      <c r="B250" s="80" t="s">
        <v>122</v>
      </c>
      <c r="C250" s="81" t="s">
        <v>292</v>
      </c>
      <c r="D250" s="82" t="s">
        <v>316</v>
      </c>
      <c r="E250" s="83" t="s">
        <v>129</v>
      </c>
      <c r="F250" s="67">
        <v>20000</v>
      </c>
      <c r="G250" s="67"/>
      <c r="H250" s="65">
        <f t="shared" si="3"/>
        <v>20000</v>
      </c>
      <c r="I250" s="67">
        <v>20000</v>
      </c>
      <c r="J250" s="67">
        <v>20000</v>
      </c>
    </row>
    <row r="251" spans="1:10" ht="78.75">
      <c r="A251" s="42" t="s">
        <v>317</v>
      </c>
      <c r="B251" s="80" t="s">
        <v>122</v>
      </c>
      <c r="C251" s="81" t="s">
        <v>292</v>
      </c>
      <c r="D251" s="96" t="s">
        <v>318</v>
      </c>
      <c r="E251" s="83"/>
      <c r="F251" s="67">
        <v>1277420</v>
      </c>
      <c r="G251" s="67"/>
      <c r="H251" s="65">
        <f t="shared" si="3"/>
        <v>1277420</v>
      </c>
      <c r="I251" s="67">
        <v>60000</v>
      </c>
      <c r="J251" s="67">
        <v>60000</v>
      </c>
    </row>
    <row r="252" spans="1:10" ht="47.25">
      <c r="A252" s="42" t="s">
        <v>319</v>
      </c>
      <c r="B252" s="80" t="s">
        <v>122</v>
      </c>
      <c r="C252" s="81" t="s">
        <v>292</v>
      </c>
      <c r="D252" s="96" t="s">
        <v>320</v>
      </c>
      <c r="E252" s="83"/>
      <c r="F252" s="67">
        <v>1277420</v>
      </c>
      <c r="G252" s="67"/>
      <c r="H252" s="65">
        <f t="shared" si="3"/>
        <v>1277420</v>
      </c>
      <c r="I252" s="67">
        <v>60000</v>
      </c>
      <c r="J252" s="67">
        <v>60000</v>
      </c>
    </row>
    <row r="253" spans="1:10" ht="94.5">
      <c r="A253" s="42" t="s">
        <v>842</v>
      </c>
      <c r="B253" s="80" t="s">
        <v>122</v>
      </c>
      <c r="C253" s="81" t="s">
        <v>292</v>
      </c>
      <c r="D253" s="96" t="s">
        <v>786</v>
      </c>
      <c r="E253" s="83"/>
      <c r="F253" s="67">
        <v>1277420</v>
      </c>
      <c r="G253" s="67"/>
      <c r="H253" s="65">
        <f t="shared" si="3"/>
        <v>1277420</v>
      </c>
      <c r="I253" s="67">
        <v>0</v>
      </c>
      <c r="J253" s="67"/>
    </row>
    <row r="254" spans="1:10" ht="20.25" customHeight="1">
      <c r="A254" s="42" t="s">
        <v>130</v>
      </c>
      <c r="B254" s="80" t="s">
        <v>122</v>
      </c>
      <c r="C254" s="81" t="s">
        <v>292</v>
      </c>
      <c r="D254" s="96" t="s">
        <v>786</v>
      </c>
      <c r="E254" s="83" t="s">
        <v>131</v>
      </c>
      <c r="F254" s="67">
        <v>1277420</v>
      </c>
      <c r="G254" s="67"/>
      <c r="H254" s="65">
        <f t="shared" si="3"/>
        <v>1277420</v>
      </c>
      <c r="I254" s="67">
        <v>0</v>
      </c>
      <c r="J254" s="67"/>
    </row>
    <row r="255" spans="1:10" ht="99.75" customHeight="1">
      <c r="A255" s="42" t="s">
        <v>323</v>
      </c>
      <c r="B255" s="80" t="s">
        <v>122</v>
      </c>
      <c r="C255" s="81" t="s">
        <v>292</v>
      </c>
      <c r="D255" s="96" t="s">
        <v>786</v>
      </c>
      <c r="E255" s="83" t="s">
        <v>324</v>
      </c>
      <c r="F255" s="67">
        <v>1277420</v>
      </c>
      <c r="G255" s="67"/>
      <c r="H255" s="65">
        <f t="shared" si="3"/>
        <v>1277420</v>
      </c>
      <c r="I255" s="67">
        <v>0</v>
      </c>
      <c r="J255" s="67"/>
    </row>
    <row r="256" spans="1:10" ht="126">
      <c r="A256" s="42" t="s">
        <v>321</v>
      </c>
      <c r="B256" s="80" t="s">
        <v>122</v>
      </c>
      <c r="C256" s="81" t="s">
        <v>292</v>
      </c>
      <c r="D256" s="96" t="s">
        <v>322</v>
      </c>
      <c r="E256" s="83"/>
      <c r="F256" s="67">
        <v>0</v>
      </c>
      <c r="G256" s="67"/>
      <c r="H256" s="65">
        <f t="shared" si="3"/>
        <v>0</v>
      </c>
      <c r="I256" s="67">
        <v>60000</v>
      </c>
      <c r="J256" s="67">
        <v>60000</v>
      </c>
    </row>
    <row r="257" spans="1:10" ht="18" customHeight="1">
      <c r="A257" s="42" t="s">
        <v>130</v>
      </c>
      <c r="B257" s="80" t="s">
        <v>122</v>
      </c>
      <c r="C257" s="81" t="s">
        <v>292</v>
      </c>
      <c r="D257" s="96" t="s">
        <v>322</v>
      </c>
      <c r="E257" s="83" t="s">
        <v>131</v>
      </c>
      <c r="F257" s="67">
        <v>0</v>
      </c>
      <c r="G257" s="67"/>
      <c r="H257" s="65">
        <f t="shared" si="3"/>
        <v>0</v>
      </c>
      <c r="I257" s="67">
        <v>60000</v>
      </c>
      <c r="J257" s="67">
        <v>60000</v>
      </c>
    </row>
    <row r="258" spans="1:10" ht="106.5" customHeight="1">
      <c r="A258" s="42" t="s">
        <v>323</v>
      </c>
      <c r="B258" s="80" t="s">
        <v>122</v>
      </c>
      <c r="C258" s="81" t="s">
        <v>292</v>
      </c>
      <c r="D258" s="96" t="s">
        <v>322</v>
      </c>
      <c r="E258" s="83" t="s">
        <v>324</v>
      </c>
      <c r="F258" s="67">
        <v>0</v>
      </c>
      <c r="G258" s="67"/>
      <c r="H258" s="65">
        <f t="shared" si="3"/>
        <v>0</v>
      </c>
      <c r="I258" s="67">
        <v>60000</v>
      </c>
      <c r="J258" s="67">
        <v>60000</v>
      </c>
    </row>
    <row r="259" spans="1:10" ht="31.5">
      <c r="A259" s="47" t="s">
        <v>45</v>
      </c>
      <c r="B259" s="76" t="s">
        <v>142</v>
      </c>
      <c r="C259" s="77"/>
      <c r="D259" s="84"/>
      <c r="E259" s="83"/>
      <c r="F259" s="67">
        <v>832000</v>
      </c>
      <c r="G259" s="67"/>
      <c r="H259" s="65">
        <f t="shared" si="3"/>
        <v>832000</v>
      </c>
      <c r="I259" s="67">
        <v>788900</v>
      </c>
      <c r="J259" s="67">
        <v>788900</v>
      </c>
    </row>
    <row r="260" spans="1:10">
      <c r="A260" s="63" t="s">
        <v>325</v>
      </c>
      <c r="B260" s="73" t="s">
        <v>142</v>
      </c>
      <c r="C260" s="78" t="s">
        <v>108</v>
      </c>
      <c r="D260" s="84"/>
      <c r="E260" s="83"/>
      <c r="F260" s="67">
        <v>432000</v>
      </c>
      <c r="G260" s="67"/>
      <c r="H260" s="65">
        <f t="shared" si="3"/>
        <v>432000</v>
      </c>
      <c r="I260" s="67">
        <v>432000</v>
      </c>
      <c r="J260" s="67">
        <v>432000</v>
      </c>
    </row>
    <row r="261" spans="1:10" ht="94.5">
      <c r="A261" s="42" t="s">
        <v>326</v>
      </c>
      <c r="B261" s="80" t="s">
        <v>142</v>
      </c>
      <c r="C261" s="81" t="s">
        <v>108</v>
      </c>
      <c r="D261" s="96" t="s">
        <v>327</v>
      </c>
      <c r="E261" s="83"/>
      <c r="F261" s="67">
        <v>432000</v>
      </c>
      <c r="G261" s="67"/>
      <c r="H261" s="65">
        <f t="shared" si="3"/>
        <v>432000</v>
      </c>
      <c r="I261" s="67">
        <v>432000</v>
      </c>
      <c r="J261" s="67">
        <v>432000</v>
      </c>
    </row>
    <row r="262" spans="1:10" ht="63">
      <c r="A262" s="42" t="s">
        <v>328</v>
      </c>
      <c r="B262" s="80" t="s">
        <v>142</v>
      </c>
      <c r="C262" s="81" t="s">
        <v>108</v>
      </c>
      <c r="D262" s="96" t="s">
        <v>329</v>
      </c>
      <c r="E262" s="83"/>
      <c r="F262" s="67">
        <v>432000</v>
      </c>
      <c r="G262" s="67"/>
      <c r="H262" s="65">
        <f t="shared" si="3"/>
        <v>432000</v>
      </c>
      <c r="I262" s="67">
        <v>432000</v>
      </c>
      <c r="J262" s="67">
        <v>432000</v>
      </c>
    </row>
    <row r="263" spans="1:10" ht="63">
      <c r="A263" s="42" t="s">
        <v>330</v>
      </c>
      <c r="B263" s="80" t="s">
        <v>142</v>
      </c>
      <c r="C263" s="81" t="s">
        <v>108</v>
      </c>
      <c r="D263" s="96" t="s">
        <v>331</v>
      </c>
      <c r="E263" s="83"/>
      <c r="F263" s="67">
        <v>432000</v>
      </c>
      <c r="G263" s="67"/>
      <c r="H263" s="65">
        <f t="shared" si="3"/>
        <v>432000</v>
      </c>
      <c r="I263" s="67">
        <v>432000</v>
      </c>
      <c r="J263" s="67">
        <v>432000</v>
      </c>
    </row>
    <row r="264" spans="1:10" ht="63">
      <c r="A264" s="42" t="s">
        <v>126</v>
      </c>
      <c r="B264" s="80" t="s">
        <v>142</v>
      </c>
      <c r="C264" s="81" t="s">
        <v>108</v>
      </c>
      <c r="D264" s="96" t="s">
        <v>331</v>
      </c>
      <c r="E264" s="83" t="s">
        <v>127</v>
      </c>
      <c r="F264" s="67">
        <v>432000</v>
      </c>
      <c r="G264" s="67"/>
      <c r="H264" s="65">
        <f t="shared" si="3"/>
        <v>432000</v>
      </c>
      <c r="I264" s="67">
        <v>432000</v>
      </c>
      <c r="J264" s="67">
        <v>432000</v>
      </c>
    </row>
    <row r="265" spans="1:10" ht="63">
      <c r="A265" s="42" t="s">
        <v>128</v>
      </c>
      <c r="B265" s="80" t="s">
        <v>142</v>
      </c>
      <c r="C265" s="81" t="s">
        <v>108</v>
      </c>
      <c r="D265" s="96" t="s">
        <v>331</v>
      </c>
      <c r="E265" s="83" t="s">
        <v>129</v>
      </c>
      <c r="F265" s="67">
        <v>432000</v>
      </c>
      <c r="G265" s="67"/>
      <c r="H265" s="65">
        <f t="shared" si="3"/>
        <v>432000</v>
      </c>
      <c r="I265" s="67">
        <v>432000</v>
      </c>
      <c r="J265" s="67">
        <v>432000</v>
      </c>
    </row>
    <row r="266" spans="1:10">
      <c r="A266" s="40" t="s">
        <v>332</v>
      </c>
      <c r="B266" s="77" t="s">
        <v>142</v>
      </c>
      <c r="C266" s="78" t="s">
        <v>110</v>
      </c>
      <c r="D266" s="96"/>
      <c r="E266" s="83"/>
      <c r="F266" s="67">
        <v>400000</v>
      </c>
      <c r="G266" s="67"/>
      <c r="H266" s="65">
        <f t="shared" ref="H266:H331" si="4">F266+G266</f>
        <v>400000</v>
      </c>
      <c r="I266" s="67">
        <v>356900</v>
      </c>
      <c r="J266" s="67">
        <v>356900</v>
      </c>
    </row>
    <row r="267" spans="1:10" ht="110.25">
      <c r="A267" s="95" t="s">
        <v>333</v>
      </c>
      <c r="B267" s="80" t="s">
        <v>142</v>
      </c>
      <c r="C267" s="81" t="s">
        <v>110</v>
      </c>
      <c r="D267" s="92" t="s">
        <v>334</v>
      </c>
      <c r="E267" s="83"/>
      <c r="F267" s="67">
        <v>400000</v>
      </c>
      <c r="G267" s="67"/>
      <c r="H267" s="65">
        <f t="shared" si="4"/>
        <v>400000</v>
      </c>
      <c r="I267" s="67">
        <v>356900</v>
      </c>
      <c r="J267" s="67">
        <v>356900</v>
      </c>
    </row>
    <row r="268" spans="1:10" ht="78.75">
      <c r="A268" s="95" t="s">
        <v>335</v>
      </c>
      <c r="B268" s="80" t="s">
        <v>142</v>
      </c>
      <c r="C268" s="81" t="s">
        <v>110</v>
      </c>
      <c r="D268" s="92" t="s">
        <v>336</v>
      </c>
      <c r="E268" s="83"/>
      <c r="F268" s="67">
        <v>162800</v>
      </c>
      <c r="G268" s="67"/>
      <c r="H268" s="65">
        <f t="shared" si="4"/>
        <v>162800</v>
      </c>
      <c r="I268" s="67">
        <v>356900</v>
      </c>
      <c r="J268" s="67">
        <v>356900</v>
      </c>
    </row>
    <row r="269" spans="1:10" ht="126">
      <c r="A269" s="36" t="s">
        <v>337</v>
      </c>
      <c r="B269" s="80" t="s">
        <v>142</v>
      </c>
      <c r="C269" s="81" t="s">
        <v>110</v>
      </c>
      <c r="D269" s="92" t="s">
        <v>338</v>
      </c>
      <c r="E269" s="83"/>
      <c r="F269" s="67">
        <v>162800</v>
      </c>
      <c r="G269" s="67"/>
      <c r="H269" s="65">
        <f t="shared" si="4"/>
        <v>162800</v>
      </c>
      <c r="I269" s="67">
        <v>356900</v>
      </c>
      <c r="J269" s="67">
        <v>356900</v>
      </c>
    </row>
    <row r="270" spans="1:10" ht="63">
      <c r="A270" s="42" t="s">
        <v>339</v>
      </c>
      <c r="B270" s="80" t="s">
        <v>142</v>
      </c>
      <c r="C270" s="81" t="s">
        <v>110</v>
      </c>
      <c r="D270" s="92" t="s">
        <v>340</v>
      </c>
      <c r="E270" s="83"/>
      <c r="F270" s="67">
        <v>162800</v>
      </c>
      <c r="G270" s="67"/>
      <c r="H270" s="65">
        <f t="shared" si="4"/>
        <v>162800</v>
      </c>
      <c r="I270" s="67">
        <v>356900</v>
      </c>
      <c r="J270" s="67">
        <v>356900</v>
      </c>
    </row>
    <row r="271" spans="1:10" ht="63">
      <c r="A271" s="42" t="s">
        <v>126</v>
      </c>
      <c r="B271" s="80" t="s">
        <v>142</v>
      </c>
      <c r="C271" s="81" t="s">
        <v>110</v>
      </c>
      <c r="D271" s="92" t="s">
        <v>340</v>
      </c>
      <c r="E271" s="83" t="s">
        <v>127</v>
      </c>
      <c r="F271" s="67">
        <v>162800</v>
      </c>
      <c r="G271" s="67"/>
      <c r="H271" s="65">
        <f t="shared" si="4"/>
        <v>162800</v>
      </c>
      <c r="I271" s="67">
        <v>356900</v>
      </c>
      <c r="J271" s="67">
        <v>356900</v>
      </c>
    </row>
    <row r="272" spans="1:10" ht="63">
      <c r="A272" s="42" t="s">
        <v>128</v>
      </c>
      <c r="B272" s="80" t="s">
        <v>142</v>
      </c>
      <c r="C272" s="81" t="s">
        <v>110</v>
      </c>
      <c r="D272" s="92" t="s">
        <v>340</v>
      </c>
      <c r="E272" s="83" t="s">
        <v>129</v>
      </c>
      <c r="F272" s="67">
        <v>162800</v>
      </c>
      <c r="G272" s="67"/>
      <c r="H272" s="65">
        <f t="shared" si="4"/>
        <v>162800</v>
      </c>
      <c r="I272" s="67">
        <v>356900</v>
      </c>
      <c r="J272" s="67">
        <v>356900</v>
      </c>
    </row>
    <row r="273" spans="1:12" ht="94.5">
      <c r="A273" s="36" t="s">
        <v>341</v>
      </c>
      <c r="B273" s="80" t="s">
        <v>142</v>
      </c>
      <c r="C273" s="81" t="s">
        <v>110</v>
      </c>
      <c r="D273" s="84" t="s">
        <v>342</v>
      </c>
      <c r="E273" s="83"/>
      <c r="F273" s="67">
        <v>237200</v>
      </c>
      <c r="G273" s="67"/>
      <c r="H273" s="65">
        <f t="shared" si="4"/>
        <v>237200</v>
      </c>
      <c r="I273" s="67">
        <v>0</v>
      </c>
      <c r="J273" s="67">
        <v>0</v>
      </c>
    </row>
    <row r="274" spans="1:12" ht="47.25">
      <c r="A274" s="36" t="s">
        <v>343</v>
      </c>
      <c r="B274" s="80" t="s">
        <v>142</v>
      </c>
      <c r="C274" s="81" t="s">
        <v>110</v>
      </c>
      <c r="D274" s="84" t="s">
        <v>342</v>
      </c>
      <c r="E274" s="83"/>
      <c r="F274" s="67">
        <v>237200</v>
      </c>
      <c r="G274" s="67"/>
      <c r="H274" s="65">
        <f t="shared" si="4"/>
        <v>237200</v>
      </c>
      <c r="I274" s="67">
        <v>0</v>
      </c>
      <c r="J274" s="67">
        <v>0</v>
      </c>
    </row>
    <row r="275" spans="1:12" ht="94.5">
      <c r="A275" s="36" t="s">
        <v>344</v>
      </c>
      <c r="B275" s="80" t="s">
        <v>142</v>
      </c>
      <c r="C275" s="81" t="s">
        <v>110</v>
      </c>
      <c r="D275" s="84" t="s">
        <v>345</v>
      </c>
      <c r="E275" s="83"/>
      <c r="F275" s="67">
        <v>237200</v>
      </c>
      <c r="G275" s="67"/>
      <c r="H275" s="65">
        <f t="shared" si="4"/>
        <v>237200</v>
      </c>
      <c r="I275" s="67">
        <v>0</v>
      </c>
      <c r="J275" s="67">
        <v>0</v>
      </c>
    </row>
    <row r="276" spans="1:12" ht="63">
      <c r="A276" s="100" t="s">
        <v>126</v>
      </c>
      <c r="B276" s="80" t="s">
        <v>142</v>
      </c>
      <c r="C276" s="81" t="s">
        <v>110</v>
      </c>
      <c r="D276" s="84" t="s">
        <v>345</v>
      </c>
      <c r="E276" s="83" t="s">
        <v>127</v>
      </c>
      <c r="F276" s="67">
        <v>237200</v>
      </c>
      <c r="G276" s="67"/>
      <c r="H276" s="65">
        <f t="shared" si="4"/>
        <v>237200</v>
      </c>
      <c r="I276" s="67">
        <v>0</v>
      </c>
      <c r="J276" s="67">
        <v>0</v>
      </c>
    </row>
    <row r="277" spans="1:12" ht="63">
      <c r="A277" s="100" t="s">
        <v>128</v>
      </c>
      <c r="B277" s="80" t="s">
        <v>142</v>
      </c>
      <c r="C277" s="81" t="s">
        <v>110</v>
      </c>
      <c r="D277" s="84" t="s">
        <v>345</v>
      </c>
      <c r="E277" s="83" t="s">
        <v>129</v>
      </c>
      <c r="F277" s="67">
        <v>237200</v>
      </c>
      <c r="G277" s="67"/>
      <c r="H277" s="65">
        <f t="shared" si="4"/>
        <v>237200</v>
      </c>
      <c r="I277" s="67">
        <v>0</v>
      </c>
      <c r="J277" s="67">
        <v>0</v>
      </c>
    </row>
    <row r="278" spans="1:12">
      <c r="A278" s="101" t="s">
        <v>47</v>
      </c>
      <c r="B278" s="77" t="s">
        <v>346</v>
      </c>
      <c r="C278" s="78"/>
      <c r="D278" s="84"/>
      <c r="E278" s="83"/>
      <c r="F278" s="67">
        <v>286357039.55000001</v>
      </c>
      <c r="G278" s="67">
        <v>34000</v>
      </c>
      <c r="H278" s="65">
        <f t="shared" si="4"/>
        <v>286391039.55000001</v>
      </c>
      <c r="I278" s="67">
        <v>279127860</v>
      </c>
      <c r="J278" s="67">
        <v>265357300</v>
      </c>
    </row>
    <row r="279" spans="1:12">
      <c r="A279" s="40" t="s">
        <v>49</v>
      </c>
      <c r="B279" s="77" t="s">
        <v>346</v>
      </c>
      <c r="C279" s="78" t="s">
        <v>108</v>
      </c>
      <c r="D279" s="84"/>
      <c r="E279" s="83"/>
      <c r="F279" s="67">
        <v>109614620.8</v>
      </c>
      <c r="G279" s="67"/>
      <c r="H279" s="65">
        <f t="shared" si="4"/>
        <v>109614620.8</v>
      </c>
      <c r="I279" s="67">
        <v>108109060</v>
      </c>
      <c r="J279" s="67">
        <v>94338500</v>
      </c>
    </row>
    <row r="280" spans="1:12" ht="63">
      <c r="A280" s="42" t="s">
        <v>50</v>
      </c>
      <c r="B280" s="80" t="s">
        <v>346</v>
      </c>
      <c r="C280" s="81" t="s">
        <v>108</v>
      </c>
      <c r="D280" s="96" t="s">
        <v>347</v>
      </c>
      <c r="E280" s="83"/>
      <c r="F280" s="67">
        <v>99353156.799999997</v>
      </c>
      <c r="G280" s="67"/>
      <c r="H280" s="65">
        <f t="shared" si="4"/>
        <v>99353156.799999997</v>
      </c>
      <c r="I280" s="67">
        <v>94338500</v>
      </c>
      <c r="J280" s="67">
        <v>94338500</v>
      </c>
      <c r="K280" s="174">
        <f>F280+F316+F325</f>
        <v>109614620.8</v>
      </c>
    </row>
    <row r="281" spans="1:12" ht="63">
      <c r="A281" s="42" t="s">
        <v>58</v>
      </c>
      <c r="B281" s="80" t="s">
        <v>346</v>
      </c>
      <c r="C281" s="81" t="s">
        <v>108</v>
      </c>
      <c r="D281" s="92" t="s">
        <v>348</v>
      </c>
      <c r="E281" s="83"/>
      <c r="F281" s="67">
        <v>123600</v>
      </c>
      <c r="G281" s="67"/>
      <c r="H281" s="65">
        <f t="shared" si="4"/>
        <v>123600</v>
      </c>
      <c r="I281" s="67">
        <v>0</v>
      </c>
      <c r="J281" s="67">
        <v>0</v>
      </c>
      <c r="K281" s="1">
        <v>99501700.799999997</v>
      </c>
      <c r="L281" s="174">
        <f>F280+F316+F325</f>
        <v>109614620.8</v>
      </c>
    </row>
    <row r="282" spans="1:12" ht="31.5">
      <c r="A282" s="42" t="s">
        <v>349</v>
      </c>
      <c r="B282" s="80" t="s">
        <v>346</v>
      </c>
      <c r="C282" s="81" t="s">
        <v>108</v>
      </c>
      <c r="D282" s="92" t="s">
        <v>350</v>
      </c>
      <c r="E282" s="83"/>
      <c r="F282" s="67">
        <v>123600</v>
      </c>
      <c r="G282" s="67"/>
      <c r="H282" s="65">
        <f t="shared" si="4"/>
        <v>123600</v>
      </c>
      <c r="I282" s="67">
        <v>0</v>
      </c>
      <c r="J282" s="67">
        <v>0</v>
      </c>
    </row>
    <row r="283" spans="1:12" ht="110.25">
      <c r="A283" s="42" t="s">
        <v>351</v>
      </c>
      <c r="B283" s="80" t="s">
        <v>346</v>
      </c>
      <c r="C283" s="81" t="s">
        <v>108</v>
      </c>
      <c r="D283" s="84" t="s">
        <v>352</v>
      </c>
      <c r="E283" s="83"/>
      <c r="F283" s="67">
        <v>123600</v>
      </c>
      <c r="G283" s="67"/>
      <c r="H283" s="65">
        <f t="shared" si="4"/>
        <v>123600</v>
      </c>
      <c r="I283" s="67">
        <v>0</v>
      </c>
      <c r="J283" s="67">
        <v>0</v>
      </c>
    </row>
    <row r="284" spans="1:12" ht="78.75">
      <c r="A284" s="42" t="s">
        <v>353</v>
      </c>
      <c r="B284" s="80" t="s">
        <v>346</v>
      </c>
      <c r="C284" s="81" t="s">
        <v>108</v>
      </c>
      <c r="D284" s="84" t="s">
        <v>352</v>
      </c>
      <c r="E284" s="83" t="s">
        <v>354</v>
      </c>
      <c r="F284" s="67">
        <v>123600</v>
      </c>
      <c r="G284" s="67"/>
      <c r="H284" s="65">
        <f t="shared" si="4"/>
        <v>123600</v>
      </c>
      <c r="I284" s="67">
        <v>0</v>
      </c>
      <c r="J284" s="67">
        <v>0</v>
      </c>
    </row>
    <row r="285" spans="1:12" ht="31.5">
      <c r="A285" s="42" t="s">
        <v>355</v>
      </c>
      <c r="B285" s="80" t="s">
        <v>346</v>
      </c>
      <c r="C285" s="81" t="s">
        <v>108</v>
      </c>
      <c r="D285" s="84" t="s">
        <v>352</v>
      </c>
      <c r="E285" s="83" t="s">
        <v>356</v>
      </c>
      <c r="F285" s="67">
        <v>123600</v>
      </c>
      <c r="G285" s="67"/>
      <c r="H285" s="65">
        <f t="shared" si="4"/>
        <v>123600</v>
      </c>
      <c r="I285" s="67">
        <v>0</v>
      </c>
      <c r="J285" s="67">
        <v>0</v>
      </c>
    </row>
    <row r="286" spans="1:12" ht="94.5">
      <c r="A286" s="42" t="s">
        <v>60</v>
      </c>
      <c r="B286" s="80" t="s">
        <v>346</v>
      </c>
      <c r="C286" s="81" t="s">
        <v>108</v>
      </c>
      <c r="D286" s="97" t="s">
        <v>357</v>
      </c>
      <c r="E286" s="83" t="s">
        <v>138</v>
      </c>
      <c r="F286" s="67">
        <v>99229556.799999997</v>
      </c>
      <c r="G286" s="67"/>
      <c r="H286" s="65">
        <f t="shared" si="4"/>
        <v>99229556.799999997</v>
      </c>
      <c r="I286" s="67">
        <v>94338500</v>
      </c>
      <c r="J286" s="67">
        <v>94338500</v>
      </c>
    </row>
    <row r="287" spans="1:12" ht="31.5">
      <c r="A287" s="42" t="s">
        <v>51</v>
      </c>
      <c r="B287" s="80" t="s">
        <v>346</v>
      </c>
      <c r="C287" s="81" t="s">
        <v>108</v>
      </c>
      <c r="D287" s="96" t="s">
        <v>358</v>
      </c>
      <c r="E287" s="83" t="s">
        <v>138</v>
      </c>
      <c r="F287" s="67">
        <v>42308022.799999997</v>
      </c>
      <c r="G287" s="67"/>
      <c r="H287" s="65">
        <f t="shared" si="4"/>
        <v>42308022.799999997</v>
      </c>
      <c r="I287" s="67">
        <v>41319000</v>
      </c>
      <c r="J287" s="67">
        <v>41319000</v>
      </c>
    </row>
    <row r="288" spans="1:12" ht="47.25">
      <c r="A288" s="42" t="s">
        <v>52</v>
      </c>
      <c r="B288" s="80" t="s">
        <v>346</v>
      </c>
      <c r="C288" s="81" t="s">
        <v>108</v>
      </c>
      <c r="D288" s="96" t="s">
        <v>359</v>
      </c>
      <c r="E288" s="83" t="s">
        <v>138</v>
      </c>
      <c r="F288" s="67">
        <v>26506722.800000001</v>
      </c>
      <c r="G288" s="67"/>
      <c r="H288" s="65">
        <f t="shared" si="4"/>
        <v>26506722.800000001</v>
      </c>
      <c r="I288" s="67">
        <v>26029600</v>
      </c>
      <c r="J288" s="67">
        <v>26029600</v>
      </c>
    </row>
    <row r="289" spans="1:10" ht="78.75">
      <c r="A289" s="42" t="s">
        <v>353</v>
      </c>
      <c r="B289" s="80" t="s">
        <v>346</v>
      </c>
      <c r="C289" s="81" t="s">
        <v>108</v>
      </c>
      <c r="D289" s="96" t="s">
        <v>359</v>
      </c>
      <c r="E289" s="83" t="s">
        <v>354</v>
      </c>
      <c r="F289" s="67">
        <v>26506722.800000001</v>
      </c>
      <c r="G289" s="67"/>
      <c r="H289" s="65">
        <f t="shared" si="4"/>
        <v>26506722.800000001</v>
      </c>
      <c r="I289" s="67">
        <v>26029600</v>
      </c>
      <c r="J289" s="67">
        <v>26029600</v>
      </c>
    </row>
    <row r="290" spans="1:10" ht="31.5">
      <c r="A290" s="42" t="s">
        <v>355</v>
      </c>
      <c r="B290" s="80" t="s">
        <v>346</v>
      </c>
      <c r="C290" s="81" t="s">
        <v>108</v>
      </c>
      <c r="D290" s="96" t="s">
        <v>359</v>
      </c>
      <c r="E290" s="83" t="s">
        <v>356</v>
      </c>
      <c r="F290" s="67">
        <v>26506722.800000001</v>
      </c>
      <c r="G290" s="67"/>
      <c r="H290" s="65">
        <f t="shared" si="4"/>
        <v>26506722.800000001</v>
      </c>
      <c r="I290" s="67">
        <v>26029600</v>
      </c>
      <c r="J290" s="67">
        <v>26029600</v>
      </c>
    </row>
    <row r="291" spans="1:10" ht="94.5">
      <c r="A291" s="61" t="s">
        <v>393</v>
      </c>
      <c r="B291" s="80" t="s">
        <v>346</v>
      </c>
      <c r="C291" s="81" t="s">
        <v>108</v>
      </c>
      <c r="D291" s="96" t="s">
        <v>394</v>
      </c>
      <c r="E291" s="83"/>
      <c r="F291" s="67">
        <v>1084700</v>
      </c>
      <c r="G291" s="67"/>
      <c r="H291" s="65">
        <f t="shared" si="4"/>
        <v>1084700</v>
      </c>
      <c r="I291" s="67">
        <v>0</v>
      </c>
      <c r="J291" s="67"/>
    </row>
    <row r="292" spans="1:10" ht="78.75">
      <c r="A292" s="42" t="s">
        <v>353</v>
      </c>
      <c r="B292" s="80" t="s">
        <v>346</v>
      </c>
      <c r="C292" s="81" t="s">
        <v>108</v>
      </c>
      <c r="D292" s="96" t="s">
        <v>394</v>
      </c>
      <c r="E292" s="83" t="s">
        <v>354</v>
      </c>
      <c r="F292" s="67">
        <v>1084700</v>
      </c>
      <c r="G292" s="67"/>
      <c r="H292" s="65">
        <f t="shared" si="4"/>
        <v>1084700</v>
      </c>
      <c r="I292" s="67">
        <v>0</v>
      </c>
      <c r="J292" s="67"/>
    </row>
    <row r="293" spans="1:10" ht="31.5">
      <c r="A293" s="42" t="s">
        <v>355</v>
      </c>
      <c r="B293" s="80" t="s">
        <v>346</v>
      </c>
      <c r="C293" s="81" t="s">
        <v>108</v>
      </c>
      <c r="D293" s="96" t="s">
        <v>394</v>
      </c>
      <c r="E293" s="83" t="s">
        <v>356</v>
      </c>
      <c r="F293" s="67">
        <v>1084700</v>
      </c>
      <c r="G293" s="67"/>
      <c r="H293" s="65">
        <f t="shared" si="4"/>
        <v>1084700</v>
      </c>
      <c r="I293" s="67">
        <v>0</v>
      </c>
      <c r="J293" s="67"/>
    </row>
    <row r="294" spans="1:10" ht="94.5">
      <c r="A294" s="42" t="s">
        <v>53</v>
      </c>
      <c r="B294" s="80" t="s">
        <v>346</v>
      </c>
      <c r="C294" s="81" t="s">
        <v>108</v>
      </c>
      <c r="D294" s="97" t="s">
        <v>360</v>
      </c>
      <c r="E294" s="83" t="s">
        <v>138</v>
      </c>
      <c r="F294" s="67">
        <v>11773200</v>
      </c>
      <c r="G294" s="67"/>
      <c r="H294" s="65">
        <f t="shared" si="4"/>
        <v>11773200</v>
      </c>
      <c r="I294" s="67">
        <v>11773200</v>
      </c>
      <c r="J294" s="67">
        <v>11773200</v>
      </c>
    </row>
    <row r="295" spans="1:10" ht="78.75">
      <c r="A295" s="42" t="s">
        <v>353</v>
      </c>
      <c r="B295" s="80" t="s">
        <v>346</v>
      </c>
      <c r="C295" s="81" t="s">
        <v>108</v>
      </c>
      <c r="D295" s="97" t="s">
        <v>360</v>
      </c>
      <c r="E295" s="83" t="s">
        <v>354</v>
      </c>
      <c r="F295" s="67">
        <v>11773200</v>
      </c>
      <c r="G295" s="67"/>
      <c r="H295" s="65">
        <f t="shared" si="4"/>
        <v>11773200</v>
      </c>
      <c r="I295" s="67">
        <v>11773200</v>
      </c>
      <c r="J295" s="67">
        <v>11773200</v>
      </c>
    </row>
    <row r="296" spans="1:10" ht="31.5">
      <c r="A296" s="42" t="s">
        <v>355</v>
      </c>
      <c r="B296" s="80" t="s">
        <v>346</v>
      </c>
      <c r="C296" s="81" t="s">
        <v>108</v>
      </c>
      <c r="D296" s="97" t="s">
        <v>360</v>
      </c>
      <c r="E296" s="83" t="s">
        <v>356</v>
      </c>
      <c r="F296" s="67">
        <v>11773200</v>
      </c>
      <c r="G296" s="67"/>
      <c r="H296" s="65">
        <f t="shared" si="4"/>
        <v>11773200</v>
      </c>
      <c r="I296" s="67">
        <v>11773200</v>
      </c>
      <c r="J296" s="67">
        <v>11773200</v>
      </c>
    </row>
    <row r="297" spans="1:10" ht="63">
      <c r="A297" s="42" t="s">
        <v>54</v>
      </c>
      <c r="B297" s="80" t="s">
        <v>346</v>
      </c>
      <c r="C297" s="81" t="s">
        <v>108</v>
      </c>
      <c r="D297" s="97" t="s">
        <v>361</v>
      </c>
      <c r="E297" s="83" t="s">
        <v>138</v>
      </c>
      <c r="F297" s="67">
        <v>2943400</v>
      </c>
      <c r="G297" s="67"/>
      <c r="H297" s="65">
        <f t="shared" si="4"/>
        <v>2943400</v>
      </c>
      <c r="I297" s="67">
        <v>2943400</v>
      </c>
      <c r="J297" s="67">
        <v>2943400</v>
      </c>
    </row>
    <row r="298" spans="1:10" ht="78.75">
      <c r="A298" s="42" t="s">
        <v>353</v>
      </c>
      <c r="B298" s="80" t="s">
        <v>346</v>
      </c>
      <c r="C298" s="81" t="s">
        <v>108</v>
      </c>
      <c r="D298" s="97" t="s">
        <v>361</v>
      </c>
      <c r="E298" s="83" t="s">
        <v>354</v>
      </c>
      <c r="F298" s="67">
        <v>2943400</v>
      </c>
      <c r="G298" s="67"/>
      <c r="H298" s="65">
        <f t="shared" si="4"/>
        <v>2943400</v>
      </c>
      <c r="I298" s="67">
        <v>2943400</v>
      </c>
      <c r="J298" s="67">
        <v>2943400</v>
      </c>
    </row>
    <row r="299" spans="1:10" ht="31.5">
      <c r="A299" s="42" t="s">
        <v>355</v>
      </c>
      <c r="B299" s="80" t="s">
        <v>346</v>
      </c>
      <c r="C299" s="81" t="s">
        <v>108</v>
      </c>
      <c r="D299" s="97" t="s">
        <v>361</v>
      </c>
      <c r="E299" s="83" t="s">
        <v>356</v>
      </c>
      <c r="F299" s="67">
        <v>2943400</v>
      </c>
      <c r="G299" s="67"/>
      <c r="H299" s="65">
        <f t="shared" si="4"/>
        <v>2943400</v>
      </c>
      <c r="I299" s="67">
        <v>2943400</v>
      </c>
      <c r="J299" s="67">
        <v>2943400</v>
      </c>
    </row>
    <row r="300" spans="1:10" ht="47.25">
      <c r="A300" s="42" t="s">
        <v>55</v>
      </c>
      <c r="B300" s="80" t="s">
        <v>346</v>
      </c>
      <c r="C300" s="81" t="s">
        <v>108</v>
      </c>
      <c r="D300" s="96" t="s">
        <v>362</v>
      </c>
      <c r="E300" s="83" t="s">
        <v>138</v>
      </c>
      <c r="F300" s="67">
        <v>56921534</v>
      </c>
      <c r="G300" s="67"/>
      <c r="H300" s="65">
        <f t="shared" si="4"/>
        <v>56921534</v>
      </c>
      <c r="I300" s="67">
        <v>53592300</v>
      </c>
      <c r="J300" s="67">
        <v>53592300</v>
      </c>
    </row>
    <row r="301" spans="1:10" ht="47.25">
      <c r="A301" s="42" t="s">
        <v>70</v>
      </c>
      <c r="B301" s="80" t="s">
        <v>346</v>
      </c>
      <c r="C301" s="81" t="s">
        <v>108</v>
      </c>
      <c r="D301" s="96" t="s">
        <v>363</v>
      </c>
      <c r="E301" s="83" t="s">
        <v>138</v>
      </c>
      <c r="F301" s="67">
        <v>480000</v>
      </c>
      <c r="G301" s="67"/>
      <c r="H301" s="65">
        <f t="shared" si="4"/>
        <v>480000</v>
      </c>
      <c r="I301" s="67">
        <v>0</v>
      </c>
      <c r="J301" s="67">
        <v>0</v>
      </c>
    </row>
    <row r="302" spans="1:10" ht="78.75">
      <c r="A302" s="42" t="s">
        <v>353</v>
      </c>
      <c r="B302" s="80" t="s">
        <v>346</v>
      </c>
      <c r="C302" s="81" t="s">
        <v>108</v>
      </c>
      <c r="D302" s="96" t="s">
        <v>363</v>
      </c>
      <c r="E302" s="83" t="s">
        <v>354</v>
      </c>
      <c r="F302" s="67">
        <v>480000</v>
      </c>
      <c r="G302" s="67"/>
      <c r="H302" s="65">
        <f t="shared" si="4"/>
        <v>480000</v>
      </c>
      <c r="I302" s="67">
        <v>0</v>
      </c>
      <c r="J302" s="67">
        <v>0</v>
      </c>
    </row>
    <row r="303" spans="1:10" ht="31.5">
      <c r="A303" s="42" t="s">
        <v>355</v>
      </c>
      <c r="B303" s="80" t="s">
        <v>346</v>
      </c>
      <c r="C303" s="81" t="s">
        <v>108</v>
      </c>
      <c r="D303" s="96" t="s">
        <v>363</v>
      </c>
      <c r="E303" s="83" t="s">
        <v>356</v>
      </c>
      <c r="F303" s="67">
        <v>480000</v>
      </c>
      <c r="G303" s="67"/>
      <c r="H303" s="65">
        <f t="shared" si="4"/>
        <v>480000</v>
      </c>
      <c r="I303" s="67">
        <v>0</v>
      </c>
      <c r="J303" s="67">
        <v>0</v>
      </c>
    </row>
    <row r="304" spans="1:10" ht="409.5">
      <c r="A304" s="42" t="s">
        <v>364</v>
      </c>
      <c r="B304" s="80" t="s">
        <v>346</v>
      </c>
      <c r="C304" s="81" t="s">
        <v>108</v>
      </c>
      <c r="D304" s="97" t="s">
        <v>365</v>
      </c>
      <c r="E304" s="83" t="s">
        <v>138</v>
      </c>
      <c r="F304" s="67">
        <v>54473734</v>
      </c>
      <c r="G304" s="67"/>
      <c r="H304" s="65">
        <f t="shared" si="4"/>
        <v>54473734</v>
      </c>
      <c r="I304" s="67">
        <v>52400500</v>
      </c>
      <c r="J304" s="67">
        <v>52400500</v>
      </c>
    </row>
    <row r="305" spans="1:11" ht="78.75">
      <c r="A305" s="42" t="s">
        <v>353</v>
      </c>
      <c r="B305" s="80" t="s">
        <v>346</v>
      </c>
      <c r="C305" s="81" t="s">
        <v>108</v>
      </c>
      <c r="D305" s="97" t="s">
        <v>365</v>
      </c>
      <c r="E305" s="83" t="s">
        <v>354</v>
      </c>
      <c r="F305" s="67">
        <v>54473734</v>
      </c>
      <c r="G305" s="67"/>
      <c r="H305" s="65">
        <f t="shared" si="4"/>
        <v>54473734</v>
      </c>
      <c r="I305" s="67">
        <v>52400500</v>
      </c>
      <c r="J305" s="67">
        <v>52400500</v>
      </c>
    </row>
    <row r="306" spans="1:11" ht="31.5">
      <c r="A306" s="42" t="s">
        <v>355</v>
      </c>
      <c r="B306" s="80" t="s">
        <v>346</v>
      </c>
      <c r="C306" s="81" t="s">
        <v>108</v>
      </c>
      <c r="D306" s="97" t="s">
        <v>365</v>
      </c>
      <c r="E306" s="83" t="s">
        <v>356</v>
      </c>
      <c r="F306" s="67">
        <v>54473734</v>
      </c>
      <c r="G306" s="67"/>
      <c r="H306" s="65">
        <f t="shared" si="4"/>
        <v>54473734</v>
      </c>
      <c r="I306" s="67">
        <v>52400500</v>
      </c>
      <c r="J306" s="67">
        <v>52400500</v>
      </c>
    </row>
    <row r="307" spans="1:11" ht="94.5">
      <c r="A307" s="42" t="s">
        <v>56</v>
      </c>
      <c r="B307" s="80" t="s">
        <v>346</v>
      </c>
      <c r="C307" s="81" t="s">
        <v>108</v>
      </c>
      <c r="D307" s="96" t="s">
        <v>366</v>
      </c>
      <c r="E307" s="83" t="s">
        <v>138</v>
      </c>
      <c r="F307" s="67">
        <v>1196300</v>
      </c>
      <c r="G307" s="67"/>
      <c r="H307" s="65">
        <f t="shared" si="4"/>
        <v>1196300</v>
      </c>
      <c r="I307" s="67">
        <v>1191800</v>
      </c>
      <c r="J307" s="67">
        <v>1191800</v>
      </c>
    </row>
    <row r="308" spans="1:11" ht="78.75">
      <c r="A308" s="42" t="s">
        <v>353</v>
      </c>
      <c r="B308" s="80" t="s">
        <v>346</v>
      </c>
      <c r="C308" s="81" t="s">
        <v>108</v>
      </c>
      <c r="D308" s="96" t="s">
        <v>366</v>
      </c>
      <c r="E308" s="83" t="s">
        <v>354</v>
      </c>
      <c r="F308" s="67">
        <v>1196300</v>
      </c>
      <c r="G308" s="67"/>
      <c r="H308" s="65">
        <f t="shared" si="4"/>
        <v>1196300</v>
      </c>
      <c r="I308" s="67">
        <v>1191800</v>
      </c>
      <c r="J308" s="67">
        <v>1191800</v>
      </c>
    </row>
    <row r="309" spans="1:11" ht="31.5">
      <c r="A309" s="42" t="s">
        <v>355</v>
      </c>
      <c r="B309" s="80" t="s">
        <v>346</v>
      </c>
      <c r="C309" s="81" t="s">
        <v>108</v>
      </c>
      <c r="D309" s="96" t="s">
        <v>366</v>
      </c>
      <c r="E309" s="83" t="s">
        <v>356</v>
      </c>
      <c r="F309" s="67">
        <v>1196300</v>
      </c>
      <c r="G309" s="67"/>
      <c r="H309" s="65">
        <f t="shared" si="4"/>
        <v>1196300</v>
      </c>
      <c r="I309" s="67">
        <v>1191800</v>
      </c>
      <c r="J309" s="67">
        <v>1191800</v>
      </c>
    </row>
    <row r="310" spans="1:11" ht="173.25">
      <c r="A310" s="42" t="s">
        <v>367</v>
      </c>
      <c r="B310" s="80" t="s">
        <v>346</v>
      </c>
      <c r="C310" s="81" t="s">
        <v>108</v>
      </c>
      <c r="D310" s="96" t="s">
        <v>368</v>
      </c>
      <c r="E310" s="83"/>
      <c r="F310" s="67">
        <v>617200</v>
      </c>
      <c r="G310" s="67"/>
      <c r="H310" s="65">
        <f t="shared" si="4"/>
        <v>617200</v>
      </c>
      <c r="I310" s="67">
        <v>0</v>
      </c>
      <c r="J310" s="67">
        <v>0</v>
      </c>
    </row>
    <row r="311" spans="1:11" ht="78.75">
      <c r="A311" s="42" t="s">
        <v>353</v>
      </c>
      <c r="B311" s="80" t="s">
        <v>346</v>
      </c>
      <c r="C311" s="81" t="s">
        <v>108</v>
      </c>
      <c r="D311" s="96" t="s">
        <v>368</v>
      </c>
      <c r="E311" s="83" t="s">
        <v>354</v>
      </c>
      <c r="F311" s="67">
        <v>617200</v>
      </c>
      <c r="G311" s="67"/>
      <c r="H311" s="65">
        <f t="shared" si="4"/>
        <v>617200</v>
      </c>
      <c r="I311" s="67">
        <v>0</v>
      </c>
      <c r="J311" s="67">
        <v>0</v>
      </c>
    </row>
    <row r="312" spans="1:11" ht="31.5">
      <c r="A312" s="42" t="s">
        <v>355</v>
      </c>
      <c r="B312" s="80" t="s">
        <v>346</v>
      </c>
      <c r="C312" s="81" t="s">
        <v>108</v>
      </c>
      <c r="D312" s="96" t="s">
        <v>368</v>
      </c>
      <c r="E312" s="83" t="s">
        <v>356</v>
      </c>
      <c r="F312" s="67">
        <v>617200</v>
      </c>
      <c r="G312" s="67"/>
      <c r="H312" s="65">
        <f t="shared" si="4"/>
        <v>617200</v>
      </c>
      <c r="I312" s="67">
        <v>0</v>
      </c>
      <c r="J312" s="67">
        <v>0</v>
      </c>
    </row>
    <row r="313" spans="1:11" ht="173.25">
      <c r="A313" s="42" t="s">
        <v>367</v>
      </c>
      <c r="B313" s="80" t="s">
        <v>346</v>
      </c>
      <c r="C313" s="81" t="s">
        <v>108</v>
      </c>
      <c r="D313" s="84" t="s">
        <v>369</v>
      </c>
      <c r="E313" s="83"/>
      <c r="F313" s="67">
        <v>154300</v>
      </c>
      <c r="G313" s="67"/>
      <c r="H313" s="65">
        <f t="shared" si="4"/>
        <v>154300</v>
      </c>
      <c r="I313" s="67">
        <v>0</v>
      </c>
      <c r="J313" s="67">
        <v>0</v>
      </c>
    </row>
    <row r="314" spans="1:11" ht="78.75">
      <c r="A314" s="42" t="s">
        <v>353</v>
      </c>
      <c r="B314" s="80" t="s">
        <v>346</v>
      </c>
      <c r="C314" s="81" t="s">
        <v>108</v>
      </c>
      <c r="D314" s="84" t="s">
        <v>369</v>
      </c>
      <c r="E314" s="83" t="s">
        <v>354</v>
      </c>
      <c r="F314" s="67">
        <v>154300</v>
      </c>
      <c r="G314" s="67"/>
      <c r="H314" s="65">
        <f t="shared" si="4"/>
        <v>154300</v>
      </c>
      <c r="I314" s="67">
        <v>0</v>
      </c>
      <c r="J314" s="67">
        <v>0</v>
      </c>
    </row>
    <row r="315" spans="1:11" ht="31.5">
      <c r="A315" s="103" t="s">
        <v>355</v>
      </c>
      <c r="B315" s="85" t="s">
        <v>346</v>
      </c>
      <c r="C315" s="86" t="s">
        <v>108</v>
      </c>
      <c r="D315" s="186" t="s">
        <v>369</v>
      </c>
      <c r="E315" s="149" t="s">
        <v>356</v>
      </c>
      <c r="F315" s="207">
        <v>154300</v>
      </c>
      <c r="G315" s="207"/>
      <c r="H315" s="65">
        <f t="shared" si="4"/>
        <v>154300</v>
      </c>
      <c r="I315" s="207">
        <v>0</v>
      </c>
      <c r="J315" s="207">
        <v>0</v>
      </c>
    </row>
    <row r="316" spans="1:11" ht="110.25">
      <c r="A316" s="110" t="s">
        <v>333</v>
      </c>
      <c r="B316" s="83" t="s">
        <v>346</v>
      </c>
      <c r="C316" s="83" t="s">
        <v>108</v>
      </c>
      <c r="D316" s="187" t="s">
        <v>334</v>
      </c>
      <c r="E316" s="203"/>
      <c r="F316" s="67">
        <v>148544</v>
      </c>
      <c r="G316" s="67"/>
      <c r="H316" s="65">
        <f t="shared" si="4"/>
        <v>148544</v>
      </c>
      <c r="I316" s="67">
        <v>0</v>
      </c>
      <c r="J316" s="67">
        <v>0</v>
      </c>
    </row>
    <row r="317" spans="1:11" ht="78.75">
      <c r="A317" s="110" t="s">
        <v>335</v>
      </c>
      <c r="B317" s="83" t="s">
        <v>346</v>
      </c>
      <c r="C317" s="83" t="s">
        <v>108</v>
      </c>
      <c r="D317" s="187" t="s">
        <v>336</v>
      </c>
      <c r="E317" s="203"/>
      <c r="F317" s="67">
        <v>148544</v>
      </c>
      <c r="G317" s="67"/>
      <c r="H317" s="65">
        <f t="shared" si="4"/>
        <v>148544</v>
      </c>
      <c r="I317" s="67">
        <v>0</v>
      </c>
      <c r="J317" s="67">
        <v>0</v>
      </c>
    </row>
    <row r="318" spans="1:11" ht="204.75">
      <c r="A318" s="261" t="s">
        <v>766</v>
      </c>
      <c r="B318" s="106" t="s">
        <v>346</v>
      </c>
      <c r="C318" s="107" t="s">
        <v>108</v>
      </c>
      <c r="D318" s="187" t="s">
        <v>767</v>
      </c>
      <c r="E318" s="94"/>
      <c r="F318" s="67">
        <v>148544</v>
      </c>
      <c r="G318" s="67"/>
      <c r="H318" s="65">
        <f t="shared" si="4"/>
        <v>148544</v>
      </c>
      <c r="I318" s="67">
        <v>0</v>
      </c>
      <c r="J318" s="67">
        <v>0</v>
      </c>
      <c r="K318" s="174"/>
    </row>
    <row r="319" spans="1:11" ht="94.5">
      <c r="A319" s="42" t="s">
        <v>760</v>
      </c>
      <c r="B319" s="80" t="s">
        <v>346</v>
      </c>
      <c r="C319" s="81" t="s">
        <v>108</v>
      </c>
      <c r="D319" s="183" t="s">
        <v>768</v>
      </c>
      <c r="E319" s="84"/>
      <c r="F319" s="67">
        <v>141116.79999999999</v>
      </c>
      <c r="G319" s="67"/>
      <c r="H319" s="65">
        <f t="shared" si="4"/>
        <v>141116.79999999999</v>
      </c>
      <c r="I319" s="67">
        <v>0</v>
      </c>
      <c r="J319" s="67">
        <v>0</v>
      </c>
    </row>
    <row r="320" spans="1:11" ht="78.75">
      <c r="A320" s="42" t="s">
        <v>353</v>
      </c>
      <c r="B320" s="80" t="s">
        <v>346</v>
      </c>
      <c r="C320" s="81" t="s">
        <v>108</v>
      </c>
      <c r="D320" s="183" t="s">
        <v>768</v>
      </c>
      <c r="E320" s="84" t="s">
        <v>354</v>
      </c>
      <c r="F320" s="67">
        <v>141116.79999999999</v>
      </c>
      <c r="G320" s="67"/>
      <c r="H320" s="65">
        <f t="shared" si="4"/>
        <v>141116.79999999999</v>
      </c>
      <c r="I320" s="67">
        <v>0</v>
      </c>
      <c r="J320" s="67">
        <v>0</v>
      </c>
    </row>
    <row r="321" spans="1:10" ht="31.5">
      <c r="A321" s="42" t="s">
        <v>355</v>
      </c>
      <c r="B321" s="80" t="s">
        <v>346</v>
      </c>
      <c r="C321" s="81" t="s">
        <v>108</v>
      </c>
      <c r="D321" s="183" t="s">
        <v>768</v>
      </c>
      <c r="E321" s="84" t="s">
        <v>356</v>
      </c>
      <c r="F321" s="67">
        <v>141116.79999999999</v>
      </c>
      <c r="G321" s="67"/>
      <c r="H321" s="65">
        <f t="shared" si="4"/>
        <v>141116.79999999999</v>
      </c>
      <c r="I321" s="67">
        <v>0</v>
      </c>
      <c r="J321" s="67">
        <v>0</v>
      </c>
    </row>
    <row r="322" spans="1:10" ht="94.5">
      <c r="A322" s="175" t="s">
        <v>761</v>
      </c>
      <c r="B322" s="80" t="s">
        <v>346</v>
      </c>
      <c r="C322" s="81" t="s">
        <v>108</v>
      </c>
      <c r="D322" s="81" t="s">
        <v>770</v>
      </c>
      <c r="E322" s="84"/>
      <c r="F322" s="67">
        <v>7427.2</v>
      </c>
      <c r="G322" s="67"/>
      <c r="H322" s="65">
        <f t="shared" si="4"/>
        <v>7427.2</v>
      </c>
      <c r="I322" s="67">
        <v>0</v>
      </c>
      <c r="J322" s="67">
        <v>0</v>
      </c>
    </row>
    <row r="323" spans="1:10" ht="78.75">
      <c r="A323" s="42" t="s">
        <v>353</v>
      </c>
      <c r="B323" s="80" t="s">
        <v>346</v>
      </c>
      <c r="C323" s="81" t="s">
        <v>108</v>
      </c>
      <c r="D323" s="81" t="s">
        <v>770</v>
      </c>
      <c r="E323" s="84" t="s">
        <v>354</v>
      </c>
      <c r="F323" s="67">
        <v>7427.2</v>
      </c>
      <c r="G323" s="67"/>
      <c r="H323" s="65">
        <f t="shared" si="4"/>
        <v>7427.2</v>
      </c>
      <c r="I323" s="67">
        <v>0</v>
      </c>
      <c r="J323" s="67">
        <v>0</v>
      </c>
    </row>
    <row r="324" spans="1:10" ht="31.5">
      <c r="A324" s="42" t="s">
        <v>355</v>
      </c>
      <c r="B324" s="80" t="s">
        <v>346</v>
      </c>
      <c r="C324" s="81" t="s">
        <v>108</v>
      </c>
      <c r="D324" s="81" t="s">
        <v>770</v>
      </c>
      <c r="E324" s="84" t="s">
        <v>356</v>
      </c>
      <c r="F324" s="67">
        <v>7427.2</v>
      </c>
      <c r="G324" s="67"/>
      <c r="H324" s="65">
        <f t="shared" si="4"/>
        <v>7427.2</v>
      </c>
      <c r="I324" s="67">
        <v>0</v>
      </c>
      <c r="J324" s="67">
        <v>0</v>
      </c>
    </row>
    <row r="325" spans="1:10" ht="94.5">
      <c r="A325" s="58" t="s">
        <v>772</v>
      </c>
      <c r="B325" s="280" t="s">
        <v>346</v>
      </c>
      <c r="C325" s="280" t="s">
        <v>108</v>
      </c>
      <c r="D325" s="280" t="s">
        <v>763</v>
      </c>
      <c r="E325" s="204"/>
      <c r="F325" s="276">
        <v>10112920</v>
      </c>
      <c r="G325" s="276"/>
      <c r="H325" s="277">
        <f t="shared" si="4"/>
        <v>10112920</v>
      </c>
      <c r="I325" s="276">
        <v>13770560</v>
      </c>
      <c r="J325" s="276">
        <v>0</v>
      </c>
    </row>
    <row r="326" spans="1:10" ht="31.5">
      <c r="A326" s="184" t="s">
        <v>762</v>
      </c>
      <c r="B326" s="280" t="s">
        <v>346</v>
      </c>
      <c r="C326" s="280" t="s">
        <v>108</v>
      </c>
      <c r="D326" s="280" t="s">
        <v>764</v>
      </c>
      <c r="E326" s="204"/>
      <c r="F326" s="276">
        <v>10112920</v>
      </c>
      <c r="G326" s="276"/>
      <c r="H326" s="277">
        <f t="shared" si="4"/>
        <v>10112920</v>
      </c>
      <c r="I326" s="276">
        <v>13770560</v>
      </c>
      <c r="J326" s="276">
        <v>0</v>
      </c>
    </row>
    <row r="327" spans="1:10" ht="57.75" customHeight="1">
      <c r="A327" s="179" t="s">
        <v>856</v>
      </c>
      <c r="B327" s="280" t="s">
        <v>346</v>
      </c>
      <c r="C327" s="280" t="s">
        <v>108</v>
      </c>
      <c r="D327" s="280" t="s">
        <v>765</v>
      </c>
      <c r="E327" s="204"/>
      <c r="F327" s="276">
        <v>2698000</v>
      </c>
      <c r="G327" s="276"/>
      <c r="H327" s="277">
        <f t="shared" si="4"/>
        <v>2698000</v>
      </c>
      <c r="I327" s="276">
        <v>0</v>
      </c>
      <c r="J327" s="276">
        <v>0</v>
      </c>
    </row>
    <row r="328" spans="1:10" ht="63">
      <c r="A328" s="195" t="s">
        <v>264</v>
      </c>
      <c r="B328" s="280" t="s">
        <v>346</v>
      </c>
      <c r="C328" s="280" t="s">
        <v>108</v>
      </c>
      <c r="D328" s="280" t="s">
        <v>765</v>
      </c>
      <c r="E328" s="278" t="s">
        <v>265</v>
      </c>
      <c r="F328" s="276">
        <v>2698000</v>
      </c>
      <c r="G328" s="276"/>
      <c r="H328" s="277">
        <f t="shared" si="4"/>
        <v>2698000</v>
      </c>
      <c r="I328" s="276">
        <v>0</v>
      </c>
      <c r="J328" s="276">
        <v>0</v>
      </c>
    </row>
    <row r="329" spans="1:10">
      <c r="A329" s="195" t="s">
        <v>266</v>
      </c>
      <c r="B329" s="281" t="s">
        <v>346</v>
      </c>
      <c r="C329" s="281" t="s">
        <v>108</v>
      </c>
      <c r="D329" s="272" t="s">
        <v>765</v>
      </c>
      <c r="E329" s="273" t="s">
        <v>267</v>
      </c>
      <c r="F329" s="276">
        <v>2698000</v>
      </c>
      <c r="G329" s="276"/>
      <c r="H329" s="277">
        <f t="shared" si="4"/>
        <v>2698000</v>
      </c>
      <c r="I329" s="276">
        <v>0</v>
      </c>
      <c r="J329" s="276">
        <v>0</v>
      </c>
    </row>
    <row r="330" spans="1:10" ht="157.5">
      <c r="A330" s="179" t="s">
        <v>812</v>
      </c>
      <c r="B330" s="279" t="s">
        <v>346</v>
      </c>
      <c r="C330" s="282" t="s">
        <v>108</v>
      </c>
      <c r="D330" s="146" t="s">
        <v>857</v>
      </c>
      <c r="E330" s="275"/>
      <c r="F330" s="276">
        <v>7414920</v>
      </c>
      <c r="G330" s="276"/>
      <c r="H330" s="277">
        <f t="shared" si="4"/>
        <v>7414920</v>
      </c>
      <c r="I330" s="276">
        <v>13770560</v>
      </c>
      <c r="J330" s="276">
        <v>0</v>
      </c>
    </row>
    <row r="331" spans="1:10" ht="63">
      <c r="A331" s="271" t="s">
        <v>264</v>
      </c>
      <c r="B331" s="279" t="s">
        <v>346</v>
      </c>
      <c r="C331" s="282" t="s">
        <v>108</v>
      </c>
      <c r="D331" s="146" t="s">
        <v>857</v>
      </c>
      <c r="E331" s="278" t="s">
        <v>265</v>
      </c>
      <c r="F331" s="276">
        <v>7414920</v>
      </c>
      <c r="G331" s="276"/>
      <c r="H331" s="277">
        <f t="shared" si="4"/>
        <v>7414920</v>
      </c>
      <c r="I331" s="276">
        <v>13770560</v>
      </c>
      <c r="J331" s="276">
        <v>0</v>
      </c>
    </row>
    <row r="332" spans="1:10">
      <c r="A332" s="271" t="s">
        <v>266</v>
      </c>
      <c r="B332" s="273" t="s">
        <v>346</v>
      </c>
      <c r="C332" s="275" t="s">
        <v>108</v>
      </c>
      <c r="D332" s="146" t="s">
        <v>857</v>
      </c>
      <c r="E332" s="279" t="s">
        <v>267</v>
      </c>
      <c r="F332" s="276">
        <v>7414920</v>
      </c>
      <c r="G332" s="276"/>
      <c r="H332" s="277">
        <f t="shared" ref="H332" si="5">F332+G332</f>
        <v>7414920</v>
      </c>
      <c r="I332" s="276">
        <v>13770560</v>
      </c>
      <c r="J332" s="276">
        <v>0</v>
      </c>
    </row>
    <row r="333" spans="1:10">
      <c r="A333" s="40" t="s">
        <v>57</v>
      </c>
      <c r="B333" s="73" t="s">
        <v>346</v>
      </c>
      <c r="C333" s="74" t="s">
        <v>110</v>
      </c>
      <c r="D333" s="94"/>
      <c r="E333" s="274"/>
      <c r="F333" s="199">
        <v>137205968.75</v>
      </c>
      <c r="G333" s="199">
        <v>-54400</v>
      </c>
      <c r="H333" s="65">
        <f t="shared" ref="H333:H396" si="6">F333+G333</f>
        <v>137151568.75</v>
      </c>
      <c r="I333" s="199">
        <v>131377800</v>
      </c>
      <c r="J333" s="199">
        <v>131377800</v>
      </c>
    </row>
    <row r="334" spans="1:10" ht="63">
      <c r="A334" s="42" t="s">
        <v>50</v>
      </c>
      <c r="B334" s="80" t="s">
        <v>346</v>
      </c>
      <c r="C334" s="81" t="s">
        <v>110</v>
      </c>
      <c r="D334" s="96" t="s">
        <v>347</v>
      </c>
      <c r="E334" s="203"/>
      <c r="F334" s="199">
        <v>136893122.75</v>
      </c>
      <c r="G334" s="199">
        <v>-54400</v>
      </c>
      <c r="H334" s="65">
        <f t="shared" si="6"/>
        <v>136838722.75</v>
      </c>
      <c r="I334" s="199">
        <v>131377800</v>
      </c>
      <c r="J334" s="199">
        <v>131377800</v>
      </c>
    </row>
    <row r="335" spans="1:10" ht="63">
      <c r="A335" s="42" t="s">
        <v>58</v>
      </c>
      <c r="B335" s="80" t="s">
        <v>346</v>
      </c>
      <c r="C335" s="81" t="s">
        <v>110</v>
      </c>
      <c r="D335" s="96" t="s">
        <v>348</v>
      </c>
      <c r="E335" s="203"/>
      <c r="F335" s="199">
        <v>1448800</v>
      </c>
      <c r="G335" s="199"/>
      <c r="H335" s="65">
        <f t="shared" si="6"/>
        <v>1448800</v>
      </c>
      <c r="I335" s="199">
        <v>1136100</v>
      </c>
      <c r="J335" s="199">
        <v>1136100</v>
      </c>
    </row>
    <row r="336" spans="1:10" ht="31.5">
      <c r="A336" s="42" t="s">
        <v>349</v>
      </c>
      <c r="B336" s="80" t="s">
        <v>346</v>
      </c>
      <c r="C336" s="81" t="s">
        <v>110</v>
      </c>
      <c r="D336" s="96" t="s">
        <v>350</v>
      </c>
      <c r="E336" s="83"/>
      <c r="F336" s="199">
        <v>1448800</v>
      </c>
      <c r="G336" s="199"/>
      <c r="H336" s="65">
        <f t="shared" si="6"/>
        <v>1448800</v>
      </c>
      <c r="I336" s="199">
        <v>1136100</v>
      </c>
      <c r="J336" s="199">
        <v>1136100</v>
      </c>
    </row>
    <row r="337" spans="1:11" ht="141.75">
      <c r="A337" s="42" t="s">
        <v>370</v>
      </c>
      <c r="B337" s="80" t="s">
        <v>346</v>
      </c>
      <c r="C337" s="81" t="s">
        <v>110</v>
      </c>
      <c r="D337" s="96" t="s">
        <v>371</v>
      </c>
      <c r="E337" s="83"/>
      <c r="F337" s="199">
        <v>1136100</v>
      </c>
      <c r="G337" s="199"/>
      <c r="H337" s="65">
        <f t="shared" si="6"/>
        <v>1136100</v>
      </c>
      <c r="I337" s="199">
        <v>1136100</v>
      </c>
      <c r="J337" s="199">
        <v>1136100</v>
      </c>
    </row>
    <row r="338" spans="1:11" ht="78.75">
      <c r="A338" s="42" t="s">
        <v>353</v>
      </c>
      <c r="B338" s="80" t="s">
        <v>346</v>
      </c>
      <c r="C338" s="81" t="s">
        <v>110</v>
      </c>
      <c r="D338" s="96" t="s">
        <v>371</v>
      </c>
      <c r="E338" s="83" t="s">
        <v>354</v>
      </c>
      <c r="F338" s="199">
        <v>1136100</v>
      </c>
      <c r="G338" s="199"/>
      <c r="H338" s="65">
        <f t="shared" si="6"/>
        <v>1136100</v>
      </c>
      <c r="I338" s="199">
        <v>1136100</v>
      </c>
      <c r="J338" s="199">
        <v>1136100</v>
      </c>
    </row>
    <row r="339" spans="1:11" ht="31.5">
      <c r="A339" s="103" t="s">
        <v>355</v>
      </c>
      <c r="B339" s="85" t="s">
        <v>346</v>
      </c>
      <c r="C339" s="86" t="s">
        <v>110</v>
      </c>
      <c r="D339" s="104" t="s">
        <v>371</v>
      </c>
      <c r="E339" s="83" t="s">
        <v>356</v>
      </c>
      <c r="F339" s="199">
        <v>1136100</v>
      </c>
      <c r="G339" s="199"/>
      <c r="H339" s="65">
        <f t="shared" si="6"/>
        <v>1136100</v>
      </c>
      <c r="I339" s="199">
        <v>1136100</v>
      </c>
      <c r="J339" s="199">
        <v>1136100</v>
      </c>
    </row>
    <row r="340" spans="1:11" ht="157.5">
      <c r="A340" s="58" t="s">
        <v>59</v>
      </c>
      <c r="B340" s="80" t="s">
        <v>346</v>
      </c>
      <c r="C340" s="81" t="s">
        <v>110</v>
      </c>
      <c r="D340" s="96" t="s">
        <v>372</v>
      </c>
      <c r="E340" s="83"/>
      <c r="F340" s="199">
        <v>236700</v>
      </c>
      <c r="G340" s="199"/>
      <c r="H340" s="65">
        <f t="shared" si="6"/>
        <v>236700</v>
      </c>
      <c r="I340" s="199">
        <v>0</v>
      </c>
      <c r="J340" s="199">
        <v>0</v>
      </c>
    </row>
    <row r="341" spans="1:11" ht="78.75">
      <c r="A341" s="42" t="s">
        <v>353</v>
      </c>
      <c r="B341" s="80" t="s">
        <v>346</v>
      </c>
      <c r="C341" s="81" t="s">
        <v>110</v>
      </c>
      <c r="D341" s="96" t="s">
        <v>372</v>
      </c>
      <c r="E341" s="83" t="s">
        <v>354</v>
      </c>
      <c r="F341" s="199">
        <v>236700</v>
      </c>
      <c r="G341" s="199"/>
      <c r="H341" s="65">
        <f t="shared" si="6"/>
        <v>236700</v>
      </c>
      <c r="I341" s="199">
        <v>0</v>
      </c>
      <c r="J341" s="199">
        <v>0</v>
      </c>
    </row>
    <row r="342" spans="1:11" ht="31.5">
      <c r="A342" s="103" t="s">
        <v>355</v>
      </c>
      <c r="B342" s="85" t="s">
        <v>346</v>
      </c>
      <c r="C342" s="86" t="s">
        <v>110</v>
      </c>
      <c r="D342" s="104" t="s">
        <v>372</v>
      </c>
      <c r="E342" s="83" t="s">
        <v>356</v>
      </c>
      <c r="F342" s="199">
        <v>236700</v>
      </c>
      <c r="G342" s="199"/>
      <c r="H342" s="65">
        <f t="shared" si="6"/>
        <v>236700</v>
      </c>
      <c r="I342" s="199">
        <v>0</v>
      </c>
      <c r="J342" s="199">
        <v>0</v>
      </c>
    </row>
    <row r="343" spans="1:11" ht="110.25">
      <c r="A343" s="105" t="s">
        <v>373</v>
      </c>
      <c r="B343" s="106" t="s">
        <v>346</v>
      </c>
      <c r="C343" s="107" t="s">
        <v>110</v>
      </c>
      <c r="D343" s="94" t="s">
        <v>374</v>
      </c>
      <c r="E343" s="83"/>
      <c r="F343" s="199">
        <v>76000</v>
      </c>
      <c r="G343" s="199"/>
      <c r="H343" s="65">
        <f t="shared" si="6"/>
        <v>76000</v>
      </c>
      <c r="I343" s="199">
        <v>0</v>
      </c>
      <c r="J343" s="199">
        <v>0</v>
      </c>
    </row>
    <row r="344" spans="1:11" ht="78.75">
      <c r="A344" s="42" t="s">
        <v>353</v>
      </c>
      <c r="B344" s="80" t="s">
        <v>346</v>
      </c>
      <c r="C344" s="81" t="s">
        <v>110</v>
      </c>
      <c r="D344" s="84" t="s">
        <v>374</v>
      </c>
      <c r="E344" s="83"/>
      <c r="F344" s="199">
        <v>76000</v>
      </c>
      <c r="G344" s="199"/>
      <c r="H344" s="65">
        <f t="shared" si="6"/>
        <v>76000</v>
      </c>
      <c r="I344" s="199">
        <v>0</v>
      </c>
      <c r="J344" s="199">
        <v>0</v>
      </c>
    </row>
    <row r="345" spans="1:11" ht="31.5">
      <c r="A345" s="42" t="s">
        <v>355</v>
      </c>
      <c r="B345" s="80" t="s">
        <v>346</v>
      </c>
      <c r="C345" s="81" t="s">
        <v>110</v>
      </c>
      <c r="D345" s="84" t="s">
        <v>374</v>
      </c>
      <c r="E345" s="83"/>
      <c r="F345" s="199">
        <v>76000</v>
      </c>
      <c r="G345" s="199"/>
      <c r="H345" s="65">
        <f t="shared" si="6"/>
        <v>76000</v>
      </c>
      <c r="I345" s="199">
        <v>0</v>
      </c>
      <c r="J345" s="199">
        <v>0</v>
      </c>
    </row>
    <row r="346" spans="1:11" ht="94.5">
      <c r="A346" s="42" t="s">
        <v>60</v>
      </c>
      <c r="B346" s="80" t="s">
        <v>346</v>
      </c>
      <c r="C346" s="81" t="s">
        <v>110</v>
      </c>
      <c r="D346" s="96" t="s">
        <v>357</v>
      </c>
      <c r="E346" s="83"/>
      <c r="F346" s="199">
        <v>135444322.75</v>
      </c>
      <c r="G346" s="199">
        <v>-54400</v>
      </c>
      <c r="H346" s="65">
        <f t="shared" si="6"/>
        <v>135389922.75</v>
      </c>
      <c r="I346" s="199">
        <v>125824700</v>
      </c>
      <c r="J346" s="199">
        <v>125824700</v>
      </c>
      <c r="K346" s="65">
        <v>135389922.75</v>
      </c>
    </row>
    <row r="347" spans="1:11" ht="31.5">
      <c r="A347" s="42" t="s">
        <v>51</v>
      </c>
      <c r="B347" s="80" t="s">
        <v>346</v>
      </c>
      <c r="C347" s="81" t="s">
        <v>110</v>
      </c>
      <c r="D347" s="96" t="s">
        <v>358</v>
      </c>
      <c r="E347" s="83"/>
      <c r="F347" s="199">
        <v>39303556.729999997</v>
      </c>
      <c r="G347" s="199"/>
      <c r="H347" s="65">
        <f t="shared" si="6"/>
        <v>39303556.729999997</v>
      </c>
      <c r="I347" s="199">
        <v>36113000</v>
      </c>
      <c r="J347" s="199">
        <v>36113000</v>
      </c>
    </row>
    <row r="348" spans="1:11" ht="78.75">
      <c r="A348" s="42" t="s">
        <v>61</v>
      </c>
      <c r="B348" s="80" t="s">
        <v>346</v>
      </c>
      <c r="C348" s="81" t="s">
        <v>110</v>
      </c>
      <c r="D348" s="96" t="s">
        <v>375</v>
      </c>
      <c r="E348" s="83"/>
      <c r="F348" s="199">
        <v>16904806.75</v>
      </c>
      <c r="G348" s="199"/>
      <c r="H348" s="65">
        <f t="shared" si="6"/>
        <v>16904806.75</v>
      </c>
      <c r="I348" s="199">
        <v>15051100</v>
      </c>
      <c r="J348" s="199">
        <v>15051100</v>
      </c>
    </row>
    <row r="349" spans="1:11" ht="78.75">
      <c r="A349" s="42" t="s">
        <v>353</v>
      </c>
      <c r="B349" s="80" t="s">
        <v>346</v>
      </c>
      <c r="C349" s="81" t="s">
        <v>110</v>
      </c>
      <c r="D349" s="96" t="s">
        <v>375</v>
      </c>
      <c r="E349" s="83" t="s">
        <v>354</v>
      </c>
      <c r="F349" s="199">
        <v>16904806.75</v>
      </c>
      <c r="G349" s="199"/>
      <c r="H349" s="65">
        <f t="shared" si="6"/>
        <v>16904806.75</v>
      </c>
      <c r="I349" s="199">
        <v>15051100</v>
      </c>
      <c r="J349" s="199">
        <v>15051100</v>
      </c>
    </row>
    <row r="350" spans="1:11" ht="31.5">
      <c r="A350" s="42" t="s">
        <v>355</v>
      </c>
      <c r="B350" s="80" t="s">
        <v>346</v>
      </c>
      <c r="C350" s="81" t="s">
        <v>110</v>
      </c>
      <c r="D350" s="96" t="s">
        <v>375</v>
      </c>
      <c r="E350" s="83" t="s">
        <v>356</v>
      </c>
      <c r="F350" s="199">
        <v>16904806.75</v>
      </c>
      <c r="G350" s="199"/>
      <c r="H350" s="65">
        <f t="shared" si="6"/>
        <v>16904806.75</v>
      </c>
      <c r="I350" s="199">
        <v>15051100</v>
      </c>
      <c r="J350" s="199">
        <v>15051100</v>
      </c>
    </row>
    <row r="351" spans="1:11" ht="94.5">
      <c r="A351" s="61" t="s">
        <v>393</v>
      </c>
      <c r="B351" s="80" t="s">
        <v>346</v>
      </c>
      <c r="C351" s="81" t="s">
        <v>110</v>
      </c>
      <c r="D351" s="96" t="s">
        <v>394</v>
      </c>
      <c r="E351" s="83"/>
      <c r="F351" s="199">
        <v>764050</v>
      </c>
      <c r="G351" s="199"/>
      <c r="H351" s="65">
        <f t="shared" si="6"/>
        <v>764050</v>
      </c>
      <c r="I351" s="199">
        <v>0</v>
      </c>
      <c r="J351" s="199"/>
    </row>
    <row r="352" spans="1:11" ht="78.75">
      <c r="A352" s="42" t="s">
        <v>353</v>
      </c>
      <c r="B352" s="80" t="s">
        <v>346</v>
      </c>
      <c r="C352" s="81" t="s">
        <v>110</v>
      </c>
      <c r="D352" s="96" t="s">
        <v>394</v>
      </c>
      <c r="E352" s="83" t="s">
        <v>354</v>
      </c>
      <c r="F352" s="199">
        <v>764050</v>
      </c>
      <c r="G352" s="199"/>
      <c r="H352" s="65">
        <f t="shared" si="6"/>
        <v>764050</v>
      </c>
      <c r="I352" s="199">
        <v>0</v>
      </c>
      <c r="J352" s="199"/>
    </row>
    <row r="353" spans="1:10" ht="31.5">
      <c r="A353" s="42" t="s">
        <v>355</v>
      </c>
      <c r="B353" s="80" t="s">
        <v>346</v>
      </c>
      <c r="C353" s="81" t="s">
        <v>110</v>
      </c>
      <c r="D353" s="96" t="s">
        <v>394</v>
      </c>
      <c r="E353" s="83" t="s">
        <v>356</v>
      </c>
      <c r="F353" s="199">
        <v>764050</v>
      </c>
      <c r="G353" s="199"/>
      <c r="H353" s="65">
        <f t="shared" si="6"/>
        <v>764050</v>
      </c>
      <c r="I353" s="199">
        <v>0</v>
      </c>
      <c r="J353" s="199"/>
    </row>
    <row r="354" spans="1:10" ht="94.5">
      <c r="A354" s="42" t="s">
        <v>53</v>
      </c>
      <c r="B354" s="80" t="s">
        <v>346</v>
      </c>
      <c r="C354" s="81" t="s">
        <v>110</v>
      </c>
      <c r="D354" s="96" t="s">
        <v>376</v>
      </c>
      <c r="E354" s="83"/>
      <c r="F354" s="199">
        <v>17307800</v>
      </c>
      <c r="G354" s="199"/>
      <c r="H354" s="65">
        <f t="shared" si="6"/>
        <v>17307800</v>
      </c>
      <c r="I354" s="199">
        <v>17307800</v>
      </c>
      <c r="J354" s="199">
        <v>17307800</v>
      </c>
    </row>
    <row r="355" spans="1:10" ht="78.75">
      <c r="A355" s="42" t="s">
        <v>353</v>
      </c>
      <c r="B355" s="80" t="s">
        <v>346</v>
      </c>
      <c r="C355" s="81" t="s">
        <v>110</v>
      </c>
      <c r="D355" s="96" t="s">
        <v>376</v>
      </c>
      <c r="E355" s="83" t="s">
        <v>354</v>
      </c>
      <c r="F355" s="199">
        <v>17307800</v>
      </c>
      <c r="G355" s="199"/>
      <c r="H355" s="65">
        <f t="shared" si="6"/>
        <v>17307800</v>
      </c>
      <c r="I355" s="199">
        <v>17307800</v>
      </c>
      <c r="J355" s="199">
        <v>17307800</v>
      </c>
    </row>
    <row r="356" spans="1:10" ht="31.5">
      <c r="A356" s="42" t="s">
        <v>355</v>
      </c>
      <c r="B356" s="80" t="s">
        <v>346</v>
      </c>
      <c r="C356" s="81" t="s">
        <v>110</v>
      </c>
      <c r="D356" s="96" t="s">
        <v>376</v>
      </c>
      <c r="E356" s="83" t="s">
        <v>356</v>
      </c>
      <c r="F356" s="199">
        <v>17307800</v>
      </c>
      <c r="G356" s="199"/>
      <c r="H356" s="65">
        <f t="shared" si="6"/>
        <v>17307800</v>
      </c>
      <c r="I356" s="199">
        <v>17307800</v>
      </c>
      <c r="J356" s="199">
        <v>17307800</v>
      </c>
    </row>
    <row r="357" spans="1:10" ht="63">
      <c r="A357" s="42" t="s">
        <v>54</v>
      </c>
      <c r="B357" s="80" t="s">
        <v>346</v>
      </c>
      <c r="C357" s="81" t="s">
        <v>110</v>
      </c>
      <c r="D357" s="96" t="s">
        <v>377</v>
      </c>
      <c r="E357" s="83"/>
      <c r="F357" s="199">
        <v>4326900</v>
      </c>
      <c r="G357" s="199"/>
      <c r="H357" s="65">
        <f t="shared" si="6"/>
        <v>4326900</v>
      </c>
      <c r="I357" s="199">
        <v>4326900</v>
      </c>
      <c r="J357" s="199">
        <v>4326900</v>
      </c>
    </row>
    <row r="358" spans="1:10" ht="78.75">
      <c r="A358" s="42" t="s">
        <v>353</v>
      </c>
      <c r="B358" s="80" t="s">
        <v>346</v>
      </c>
      <c r="C358" s="81" t="s">
        <v>110</v>
      </c>
      <c r="D358" s="96" t="s">
        <v>377</v>
      </c>
      <c r="E358" s="83" t="s">
        <v>354</v>
      </c>
      <c r="F358" s="199">
        <v>4326900</v>
      </c>
      <c r="G358" s="199"/>
      <c r="H358" s="65">
        <f t="shared" si="6"/>
        <v>4326900</v>
      </c>
      <c r="I358" s="199">
        <v>4212400</v>
      </c>
      <c r="J358" s="199">
        <v>4212400</v>
      </c>
    </row>
    <row r="359" spans="1:10" ht="31.5">
      <c r="A359" s="42" t="s">
        <v>355</v>
      </c>
      <c r="B359" s="80" t="s">
        <v>346</v>
      </c>
      <c r="C359" s="81" t="s">
        <v>110</v>
      </c>
      <c r="D359" s="96" t="s">
        <v>377</v>
      </c>
      <c r="E359" s="83" t="s">
        <v>356</v>
      </c>
      <c r="F359" s="199">
        <v>4326900</v>
      </c>
      <c r="G359" s="199"/>
      <c r="H359" s="65">
        <f t="shared" si="6"/>
        <v>4326900</v>
      </c>
      <c r="I359" s="199">
        <v>4212400</v>
      </c>
      <c r="J359" s="199">
        <v>4212400</v>
      </c>
    </row>
    <row r="360" spans="1:10" ht="47.25">
      <c r="A360" s="42" t="s">
        <v>55</v>
      </c>
      <c r="B360" s="80" t="s">
        <v>346</v>
      </c>
      <c r="C360" s="81" t="s">
        <v>110</v>
      </c>
      <c r="D360" s="96" t="s">
        <v>362</v>
      </c>
      <c r="E360" s="83"/>
      <c r="F360" s="199">
        <v>96140766</v>
      </c>
      <c r="G360" s="199">
        <v>-54400</v>
      </c>
      <c r="H360" s="65">
        <f t="shared" si="6"/>
        <v>96086366</v>
      </c>
      <c r="I360" s="199">
        <v>92165100</v>
      </c>
      <c r="J360" s="199">
        <v>92165100</v>
      </c>
    </row>
    <row r="361" spans="1:10" ht="47.25">
      <c r="A361" s="42" t="s">
        <v>70</v>
      </c>
      <c r="B361" s="80" t="s">
        <v>346</v>
      </c>
      <c r="C361" s="81" t="s">
        <v>110</v>
      </c>
      <c r="D361" s="96" t="s">
        <v>363</v>
      </c>
      <c r="E361" s="83"/>
      <c r="F361" s="199">
        <v>450000</v>
      </c>
      <c r="G361" s="199"/>
      <c r="H361" s="65">
        <f t="shared" si="6"/>
        <v>450000</v>
      </c>
      <c r="I361" s="199">
        <v>0</v>
      </c>
      <c r="J361" s="199">
        <v>0</v>
      </c>
    </row>
    <row r="362" spans="1:10" ht="78.75">
      <c r="A362" s="42" t="s">
        <v>353</v>
      </c>
      <c r="B362" s="80" t="s">
        <v>346</v>
      </c>
      <c r="C362" s="81" t="s">
        <v>110</v>
      </c>
      <c r="D362" s="96" t="s">
        <v>363</v>
      </c>
      <c r="E362" s="83" t="s">
        <v>354</v>
      </c>
      <c r="F362" s="199">
        <v>450000</v>
      </c>
      <c r="G362" s="199"/>
      <c r="H362" s="65">
        <f t="shared" si="6"/>
        <v>450000</v>
      </c>
      <c r="I362" s="199">
        <v>0</v>
      </c>
      <c r="J362" s="199">
        <v>0</v>
      </c>
    </row>
    <row r="363" spans="1:10" ht="31.5">
      <c r="A363" s="42" t="s">
        <v>355</v>
      </c>
      <c r="B363" s="80" t="s">
        <v>346</v>
      </c>
      <c r="C363" s="81" t="s">
        <v>110</v>
      </c>
      <c r="D363" s="96" t="s">
        <v>363</v>
      </c>
      <c r="E363" s="83" t="s">
        <v>356</v>
      </c>
      <c r="F363" s="199">
        <v>450000</v>
      </c>
      <c r="G363" s="199"/>
      <c r="H363" s="65">
        <f t="shared" si="6"/>
        <v>450000</v>
      </c>
      <c r="I363" s="199">
        <v>0</v>
      </c>
      <c r="J363" s="199">
        <v>0</v>
      </c>
    </row>
    <row r="364" spans="1:10" ht="409.5">
      <c r="A364" s="42" t="s">
        <v>364</v>
      </c>
      <c r="B364" s="80" t="s">
        <v>346</v>
      </c>
      <c r="C364" s="81" t="s">
        <v>110</v>
      </c>
      <c r="D364" s="96" t="s">
        <v>365</v>
      </c>
      <c r="E364" s="83"/>
      <c r="F364" s="199">
        <v>83304466</v>
      </c>
      <c r="G364" s="199"/>
      <c r="H364" s="65">
        <f t="shared" si="6"/>
        <v>83304466</v>
      </c>
      <c r="I364" s="199">
        <v>80989100</v>
      </c>
      <c r="J364" s="199">
        <v>80989100</v>
      </c>
    </row>
    <row r="365" spans="1:10" ht="78.75">
      <c r="A365" s="42" t="s">
        <v>353</v>
      </c>
      <c r="B365" s="80" t="s">
        <v>346</v>
      </c>
      <c r="C365" s="81" t="s">
        <v>110</v>
      </c>
      <c r="D365" s="96" t="s">
        <v>365</v>
      </c>
      <c r="E365" s="83" t="s">
        <v>354</v>
      </c>
      <c r="F365" s="199">
        <v>83304466</v>
      </c>
      <c r="G365" s="199"/>
      <c r="H365" s="65">
        <f t="shared" si="6"/>
        <v>83304466</v>
      </c>
      <c r="I365" s="199">
        <v>80989100</v>
      </c>
      <c r="J365" s="199">
        <v>80989100</v>
      </c>
    </row>
    <row r="366" spans="1:10" ht="31.5">
      <c r="A366" s="42" t="s">
        <v>355</v>
      </c>
      <c r="B366" s="80" t="s">
        <v>346</v>
      </c>
      <c r="C366" s="81" t="s">
        <v>110</v>
      </c>
      <c r="D366" s="96" t="s">
        <v>365</v>
      </c>
      <c r="E366" s="83" t="s">
        <v>356</v>
      </c>
      <c r="F366" s="199">
        <v>83304466</v>
      </c>
      <c r="G366" s="199"/>
      <c r="H366" s="65">
        <f t="shared" si="6"/>
        <v>83304466</v>
      </c>
      <c r="I366" s="199">
        <v>80989100</v>
      </c>
      <c r="J366" s="199">
        <v>80989100</v>
      </c>
    </row>
    <row r="367" spans="1:10" ht="94.5">
      <c r="A367" s="42" t="s">
        <v>56</v>
      </c>
      <c r="B367" s="80" t="s">
        <v>346</v>
      </c>
      <c r="C367" s="81" t="s">
        <v>110</v>
      </c>
      <c r="D367" s="96" t="s">
        <v>366</v>
      </c>
      <c r="E367" s="83"/>
      <c r="F367" s="199">
        <v>9437800</v>
      </c>
      <c r="G367" s="199"/>
      <c r="H367" s="65">
        <f t="shared" si="6"/>
        <v>9437800</v>
      </c>
      <c r="I367" s="199">
        <v>9442300</v>
      </c>
      <c r="J367" s="199">
        <v>9442300</v>
      </c>
    </row>
    <row r="368" spans="1:10" ht="78.75">
      <c r="A368" s="42" t="s">
        <v>353</v>
      </c>
      <c r="B368" s="80" t="s">
        <v>346</v>
      </c>
      <c r="C368" s="81" t="s">
        <v>110</v>
      </c>
      <c r="D368" s="96" t="s">
        <v>366</v>
      </c>
      <c r="E368" s="83" t="s">
        <v>354</v>
      </c>
      <c r="F368" s="199">
        <v>9437800</v>
      </c>
      <c r="G368" s="199"/>
      <c r="H368" s="65">
        <f t="shared" si="6"/>
        <v>9437800</v>
      </c>
      <c r="I368" s="199">
        <v>9442300</v>
      </c>
      <c r="J368" s="199">
        <v>9442300</v>
      </c>
    </row>
    <row r="369" spans="1:10" ht="31.5">
      <c r="A369" s="42" t="s">
        <v>355</v>
      </c>
      <c r="B369" s="80" t="s">
        <v>346</v>
      </c>
      <c r="C369" s="81" t="s">
        <v>110</v>
      </c>
      <c r="D369" s="96" t="s">
        <v>366</v>
      </c>
      <c r="E369" s="83" t="s">
        <v>356</v>
      </c>
      <c r="F369" s="199">
        <v>9437800</v>
      </c>
      <c r="G369" s="199"/>
      <c r="H369" s="65">
        <f t="shared" si="6"/>
        <v>9437800</v>
      </c>
      <c r="I369" s="199">
        <v>9442300</v>
      </c>
      <c r="J369" s="199">
        <v>9442300</v>
      </c>
    </row>
    <row r="370" spans="1:10" ht="141.75">
      <c r="A370" s="42" t="s">
        <v>378</v>
      </c>
      <c r="B370" s="80" t="s">
        <v>346</v>
      </c>
      <c r="C370" s="81" t="s">
        <v>110</v>
      </c>
      <c r="D370" s="96" t="s">
        <v>379</v>
      </c>
      <c r="E370" s="83"/>
      <c r="F370" s="199">
        <v>1699600</v>
      </c>
      <c r="G370" s="199"/>
      <c r="H370" s="65">
        <f t="shared" si="6"/>
        <v>1699600</v>
      </c>
      <c r="I370" s="199">
        <v>1699600</v>
      </c>
      <c r="J370" s="199">
        <v>1699600</v>
      </c>
    </row>
    <row r="371" spans="1:10" ht="78.75">
      <c r="A371" s="42" t="s">
        <v>353</v>
      </c>
      <c r="B371" s="80" t="s">
        <v>346</v>
      </c>
      <c r="C371" s="81" t="s">
        <v>110</v>
      </c>
      <c r="D371" s="96" t="s">
        <v>379</v>
      </c>
      <c r="E371" s="83" t="s">
        <v>354</v>
      </c>
      <c r="F371" s="199">
        <v>1699600</v>
      </c>
      <c r="G371" s="199"/>
      <c r="H371" s="65">
        <f t="shared" si="6"/>
        <v>1699600</v>
      </c>
      <c r="I371" s="199">
        <v>1699600</v>
      </c>
      <c r="J371" s="199">
        <v>1699600</v>
      </c>
    </row>
    <row r="372" spans="1:10" ht="31.5">
      <c r="A372" s="42" t="s">
        <v>355</v>
      </c>
      <c r="B372" s="80" t="s">
        <v>346</v>
      </c>
      <c r="C372" s="81" t="s">
        <v>110</v>
      </c>
      <c r="D372" s="96" t="s">
        <v>379</v>
      </c>
      <c r="E372" s="83" t="s">
        <v>356</v>
      </c>
      <c r="F372" s="199">
        <v>1699600</v>
      </c>
      <c r="G372" s="199"/>
      <c r="H372" s="65">
        <f t="shared" si="6"/>
        <v>1699600</v>
      </c>
      <c r="I372" s="199">
        <v>1699600</v>
      </c>
      <c r="J372" s="199">
        <v>1699600</v>
      </c>
    </row>
    <row r="373" spans="1:10" ht="110.25">
      <c r="A373" s="42" t="s">
        <v>62</v>
      </c>
      <c r="B373" s="80" t="s">
        <v>346</v>
      </c>
      <c r="C373" s="81" t="s">
        <v>110</v>
      </c>
      <c r="D373" s="84" t="s">
        <v>380</v>
      </c>
      <c r="E373" s="83"/>
      <c r="F373" s="199">
        <v>34100</v>
      </c>
      <c r="G373" s="199"/>
      <c r="H373" s="65">
        <f t="shared" si="6"/>
        <v>34100</v>
      </c>
      <c r="I373" s="199">
        <v>34100</v>
      </c>
      <c r="J373" s="199">
        <v>34100</v>
      </c>
    </row>
    <row r="374" spans="1:10" ht="78.75">
      <c r="A374" s="42" t="s">
        <v>353</v>
      </c>
      <c r="B374" s="80" t="s">
        <v>346</v>
      </c>
      <c r="C374" s="81" t="s">
        <v>110</v>
      </c>
      <c r="D374" s="84" t="s">
        <v>380</v>
      </c>
      <c r="E374" s="83" t="s">
        <v>354</v>
      </c>
      <c r="F374" s="199">
        <v>34100</v>
      </c>
      <c r="G374" s="199"/>
      <c r="H374" s="65">
        <f t="shared" si="6"/>
        <v>34100</v>
      </c>
      <c r="I374" s="199">
        <v>34100</v>
      </c>
      <c r="J374" s="199">
        <v>34100</v>
      </c>
    </row>
    <row r="375" spans="1:10" ht="31.5">
      <c r="A375" s="42" t="s">
        <v>355</v>
      </c>
      <c r="B375" s="80" t="s">
        <v>346</v>
      </c>
      <c r="C375" s="81" t="s">
        <v>110</v>
      </c>
      <c r="D375" s="84" t="s">
        <v>380</v>
      </c>
      <c r="E375" s="83" t="s">
        <v>356</v>
      </c>
      <c r="F375" s="199">
        <v>34100</v>
      </c>
      <c r="G375" s="199"/>
      <c r="H375" s="65">
        <f t="shared" si="6"/>
        <v>34100</v>
      </c>
      <c r="I375" s="199">
        <v>34100</v>
      </c>
      <c r="J375" s="199">
        <v>34100</v>
      </c>
    </row>
    <row r="376" spans="1:10" ht="110.25">
      <c r="A376" s="42" t="s">
        <v>62</v>
      </c>
      <c r="B376" s="80" t="s">
        <v>346</v>
      </c>
      <c r="C376" s="81" t="s">
        <v>110</v>
      </c>
      <c r="D376" s="96" t="s">
        <v>381</v>
      </c>
      <c r="E376" s="83"/>
      <c r="F376" s="199">
        <v>300</v>
      </c>
      <c r="G376" s="199"/>
      <c r="H376" s="65">
        <f t="shared" si="6"/>
        <v>300</v>
      </c>
      <c r="I376" s="199">
        <v>0</v>
      </c>
      <c r="J376" s="199">
        <v>0</v>
      </c>
    </row>
    <row r="377" spans="1:10" ht="78.75">
      <c r="A377" s="42" t="s">
        <v>353</v>
      </c>
      <c r="B377" s="80" t="s">
        <v>346</v>
      </c>
      <c r="C377" s="81" t="s">
        <v>110</v>
      </c>
      <c r="D377" s="96" t="s">
        <v>381</v>
      </c>
      <c r="E377" s="83" t="s">
        <v>354</v>
      </c>
      <c r="F377" s="199">
        <v>300</v>
      </c>
      <c r="G377" s="199"/>
      <c r="H377" s="65">
        <f t="shared" si="6"/>
        <v>300</v>
      </c>
      <c r="I377" s="199">
        <v>0</v>
      </c>
      <c r="J377" s="199">
        <v>0</v>
      </c>
    </row>
    <row r="378" spans="1:10" ht="31.5">
      <c r="A378" s="42" t="s">
        <v>355</v>
      </c>
      <c r="B378" s="80" t="s">
        <v>346</v>
      </c>
      <c r="C378" s="81" t="s">
        <v>110</v>
      </c>
      <c r="D378" s="96" t="s">
        <v>381</v>
      </c>
      <c r="E378" s="83" t="s">
        <v>356</v>
      </c>
      <c r="F378" s="199">
        <v>300</v>
      </c>
      <c r="G378" s="199"/>
      <c r="H378" s="65">
        <f t="shared" si="6"/>
        <v>300</v>
      </c>
      <c r="I378" s="199">
        <v>0</v>
      </c>
      <c r="J378" s="199">
        <v>0</v>
      </c>
    </row>
    <row r="379" spans="1:10" ht="173.25">
      <c r="A379" s="42" t="s">
        <v>367</v>
      </c>
      <c r="B379" s="80" t="s">
        <v>346</v>
      </c>
      <c r="C379" s="81" t="s">
        <v>110</v>
      </c>
      <c r="D379" s="96" t="s">
        <v>368</v>
      </c>
      <c r="E379" s="83"/>
      <c r="F379" s="199">
        <v>971600</v>
      </c>
      <c r="G379" s="199">
        <v>-43520</v>
      </c>
      <c r="H379" s="65">
        <f t="shared" si="6"/>
        <v>928080</v>
      </c>
      <c r="I379" s="199">
        <v>0</v>
      </c>
      <c r="J379" s="199">
        <v>0</v>
      </c>
    </row>
    <row r="380" spans="1:10" ht="78.75">
      <c r="A380" s="42" t="s">
        <v>353</v>
      </c>
      <c r="B380" s="80" t="s">
        <v>346</v>
      </c>
      <c r="C380" s="81" t="s">
        <v>110</v>
      </c>
      <c r="D380" s="96" t="s">
        <v>368</v>
      </c>
      <c r="E380" s="83" t="s">
        <v>354</v>
      </c>
      <c r="F380" s="199">
        <v>971600</v>
      </c>
      <c r="G380" s="199">
        <v>-43520</v>
      </c>
      <c r="H380" s="65">
        <f t="shared" si="6"/>
        <v>928080</v>
      </c>
      <c r="I380" s="199">
        <v>0</v>
      </c>
      <c r="J380" s="199">
        <v>0</v>
      </c>
    </row>
    <row r="381" spans="1:10" ht="31.5">
      <c r="A381" s="42" t="s">
        <v>355</v>
      </c>
      <c r="B381" s="80" t="s">
        <v>346</v>
      </c>
      <c r="C381" s="81" t="s">
        <v>110</v>
      </c>
      <c r="D381" s="96" t="s">
        <v>368</v>
      </c>
      <c r="E381" s="83" t="s">
        <v>356</v>
      </c>
      <c r="F381" s="199">
        <v>971600</v>
      </c>
      <c r="G381" s="199">
        <v>-43520</v>
      </c>
      <c r="H381" s="65">
        <f t="shared" si="6"/>
        <v>928080</v>
      </c>
      <c r="I381" s="199">
        <v>0</v>
      </c>
      <c r="J381" s="199">
        <v>0</v>
      </c>
    </row>
    <row r="382" spans="1:10" ht="173.25">
      <c r="A382" s="42" t="s">
        <v>367</v>
      </c>
      <c r="B382" s="80" t="s">
        <v>346</v>
      </c>
      <c r="C382" s="81" t="s">
        <v>110</v>
      </c>
      <c r="D382" s="96" t="s">
        <v>369</v>
      </c>
      <c r="E382" s="83"/>
      <c r="F382" s="199">
        <v>242900</v>
      </c>
      <c r="G382" s="199">
        <v>-10880</v>
      </c>
      <c r="H382" s="65">
        <f t="shared" si="6"/>
        <v>232020</v>
      </c>
      <c r="I382" s="199">
        <v>0</v>
      </c>
      <c r="J382" s="199">
        <v>0</v>
      </c>
    </row>
    <row r="383" spans="1:10" ht="78.75">
      <c r="A383" s="42" t="s">
        <v>353</v>
      </c>
      <c r="B383" s="80" t="s">
        <v>346</v>
      </c>
      <c r="C383" s="81" t="s">
        <v>110</v>
      </c>
      <c r="D383" s="96" t="s">
        <v>369</v>
      </c>
      <c r="E383" s="83" t="s">
        <v>354</v>
      </c>
      <c r="F383" s="199">
        <v>242900</v>
      </c>
      <c r="G383" s="199">
        <v>-10880</v>
      </c>
      <c r="H383" s="65">
        <f t="shared" si="6"/>
        <v>232020</v>
      </c>
      <c r="I383" s="199">
        <v>0</v>
      </c>
      <c r="J383" s="199">
        <v>0</v>
      </c>
    </row>
    <row r="384" spans="1:10" ht="31.5">
      <c r="A384" s="42" t="s">
        <v>355</v>
      </c>
      <c r="B384" s="80" t="s">
        <v>346</v>
      </c>
      <c r="C384" s="81" t="s">
        <v>110</v>
      </c>
      <c r="D384" s="96" t="s">
        <v>369</v>
      </c>
      <c r="E384" s="83" t="s">
        <v>356</v>
      </c>
      <c r="F384" s="199">
        <v>242900</v>
      </c>
      <c r="G384" s="199">
        <v>-10880</v>
      </c>
      <c r="H384" s="65">
        <f t="shared" si="6"/>
        <v>232020</v>
      </c>
      <c r="I384" s="199">
        <v>0</v>
      </c>
      <c r="J384" s="199">
        <v>0</v>
      </c>
    </row>
    <row r="385" spans="1:10" ht="110.25">
      <c r="A385" s="110" t="s">
        <v>333</v>
      </c>
      <c r="B385" s="80" t="s">
        <v>346</v>
      </c>
      <c r="C385" s="81" t="s">
        <v>110</v>
      </c>
      <c r="D385" s="187" t="s">
        <v>334</v>
      </c>
      <c r="E385" s="83"/>
      <c r="F385" s="199">
        <v>312846</v>
      </c>
      <c r="G385" s="199"/>
      <c r="H385" s="65">
        <f t="shared" si="6"/>
        <v>312846</v>
      </c>
      <c r="I385" s="199">
        <v>0</v>
      </c>
      <c r="J385" s="199">
        <v>0</v>
      </c>
    </row>
    <row r="386" spans="1:10" ht="78.75">
      <c r="A386" s="110" t="s">
        <v>335</v>
      </c>
      <c r="B386" s="80" t="s">
        <v>346</v>
      </c>
      <c r="C386" s="81" t="s">
        <v>110</v>
      </c>
      <c r="D386" s="187" t="s">
        <v>336</v>
      </c>
      <c r="E386" s="83"/>
      <c r="F386" s="199">
        <v>312846</v>
      </c>
      <c r="G386" s="199"/>
      <c r="H386" s="65">
        <f t="shared" si="6"/>
        <v>312846</v>
      </c>
      <c r="I386" s="199">
        <v>0</v>
      </c>
      <c r="J386" s="199">
        <v>0</v>
      </c>
    </row>
    <row r="387" spans="1:10" ht="204.75">
      <c r="A387" s="261" t="s">
        <v>766</v>
      </c>
      <c r="B387" s="80" t="s">
        <v>346</v>
      </c>
      <c r="C387" s="81" t="s">
        <v>110</v>
      </c>
      <c r="D387" s="263" t="s">
        <v>767</v>
      </c>
      <c r="E387" s="83"/>
      <c r="F387" s="199">
        <v>312846</v>
      </c>
      <c r="G387" s="199"/>
      <c r="H387" s="65">
        <f t="shared" si="6"/>
        <v>312846</v>
      </c>
      <c r="I387" s="199">
        <v>0</v>
      </c>
      <c r="J387" s="199">
        <v>0</v>
      </c>
    </row>
    <row r="388" spans="1:10" ht="94.5">
      <c r="A388" s="42" t="s">
        <v>760</v>
      </c>
      <c r="B388" s="80" t="s">
        <v>346</v>
      </c>
      <c r="C388" s="81" t="s">
        <v>110</v>
      </c>
      <c r="D388" s="264" t="s">
        <v>768</v>
      </c>
      <c r="E388" s="83"/>
      <c r="F388" s="199">
        <v>297202.75</v>
      </c>
      <c r="G388" s="199"/>
      <c r="H388" s="65">
        <f t="shared" si="6"/>
        <v>297202.75</v>
      </c>
      <c r="I388" s="199">
        <v>0</v>
      </c>
      <c r="J388" s="199">
        <v>0</v>
      </c>
    </row>
    <row r="389" spans="1:10" ht="78.75">
      <c r="A389" s="42" t="s">
        <v>353</v>
      </c>
      <c r="B389" s="80" t="s">
        <v>346</v>
      </c>
      <c r="C389" s="81" t="s">
        <v>110</v>
      </c>
      <c r="D389" s="264" t="s">
        <v>768</v>
      </c>
      <c r="E389" s="83" t="s">
        <v>354</v>
      </c>
      <c r="F389" s="199">
        <v>297202.75</v>
      </c>
      <c r="G389" s="199"/>
      <c r="H389" s="65">
        <f t="shared" si="6"/>
        <v>297202.75</v>
      </c>
      <c r="I389" s="199">
        <v>0</v>
      </c>
      <c r="J389" s="199">
        <v>0</v>
      </c>
    </row>
    <row r="390" spans="1:10" ht="31.5">
      <c r="A390" s="42" t="s">
        <v>355</v>
      </c>
      <c r="B390" s="80" t="s">
        <v>346</v>
      </c>
      <c r="C390" s="81" t="s">
        <v>110</v>
      </c>
      <c r="D390" s="264" t="s">
        <v>768</v>
      </c>
      <c r="E390" s="83" t="s">
        <v>356</v>
      </c>
      <c r="F390" s="199">
        <v>297202.75</v>
      </c>
      <c r="G390" s="199"/>
      <c r="H390" s="65">
        <f t="shared" si="6"/>
        <v>297202.75</v>
      </c>
      <c r="I390" s="199">
        <v>0</v>
      </c>
      <c r="J390" s="199">
        <v>0</v>
      </c>
    </row>
    <row r="391" spans="1:10" ht="94.5">
      <c r="A391" s="196" t="s">
        <v>761</v>
      </c>
      <c r="B391" s="80" t="s">
        <v>346</v>
      </c>
      <c r="C391" s="81" t="s">
        <v>110</v>
      </c>
      <c r="D391" s="84" t="s">
        <v>770</v>
      </c>
      <c r="E391" s="83"/>
      <c r="F391" s="199">
        <v>15643.25</v>
      </c>
      <c r="G391" s="199"/>
      <c r="H391" s="65">
        <f t="shared" si="6"/>
        <v>15643.25</v>
      </c>
      <c r="I391" s="199">
        <v>0</v>
      </c>
      <c r="J391" s="199">
        <v>0</v>
      </c>
    </row>
    <row r="392" spans="1:10" ht="78.75">
      <c r="A392" s="42" t="s">
        <v>353</v>
      </c>
      <c r="B392" s="80" t="s">
        <v>346</v>
      </c>
      <c r="C392" s="81" t="s">
        <v>110</v>
      </c>
      <c r="D392" s="84" t="s">
        <v>770</v>
      </c>
      <c r="E392" s="83" t="s">
        <v>354</v>
      </c>
      <c r="F392" s="199">
        <v>15643.25</v>
      </c>
      <c r="G392" s="199"/>
      <c r="H392" s="65">
        <f t="shared" si="6"/>
        <v>15643.25</v>
      </c>
      <c r="I392" s="199">
        <v>0</v>
      </c>
      <c r="J392" s="199">
        <v>0</v>
      </c>
    </row>
    <row r="393" spans="1:10" ht="31.5">
      <c r="A393" s="42" t="s">
        <v>355</v>
      </c>
      <c r="B393" s="80" t="s">
        <v>346</v>
      </c>
      <c r="C393" s="81" t="s">
        <v>110</v>
      </c>
      <c r="D393" s="84" t="s">
        <v>770</v>
      </c>
      <c r="E393" s="83" t="s">
        <v>356</v>
      </c>
      <c r="F393" s="199">
        <v>15643.25</v>
      </c>
      <c r="G393" s="199"/>
      <c r="H393" s="65">
        <f t="shared" si="6"/>
        <v>15643.25</v>
      </c>
      <c r="I393" s="199">
        <v>0</v>
      </c>
      <c r="J393" s="199">
        <v>0</v>
      </c>
    </row>
    <row r="394" spans="1:10" ht="31.5">
      <c r="A394" s="40" t="s">
        <v>382</v>
      </c>
      <c r="B394" s="77" t="s">
        <v>346</v>
      </c>
      <c r="C394" s="79" t="s">
        <v>240</v>
      </c>
      <c r="D394" s="83"/>
      <c r="E394" s="83"/>
      <c r="F394" s="199">
        <v>22742750</v>
      </c>
      <c r="G394" s="199">
        <v>54400</v>
      </c>
      <c r="H394" s="65">
        <f t="shared" si="6"/>
        <v>22797150</v>
      </c>
      <c r="I394" s="199">
        <v>23162000</v>
      </c>
      <c r="J394" s="199">
        <v>23162000</v>
      </c>
    </row>
    <row r="395" spans="1:10" ht="63">
      <c r="A395" s="42" t="s">
        <v>50</v>
      </c>
      <c r="B395" s="80" t="s">
        <v>346</v>
      </c>
      <c r="C395" s="81" t="s">
        <v>240</v>
      </c>
      <c r="D395" s="96" t="s">
        <v>347</v>
      </c>
      <c r="E395" s="83"/>
      <c r="F395" s="199">
        <v>12047350</v>
      </c>
      <c r="G395" s="199">
        <v>54400</v>
      </c>
      <c r="H395" s="65">
        <f t="shared" si="6"/>
        <v>12101750</v>
      </c>
      <c r="I395" s="199">
        <v>13010800</v>
      </c>
      <c r="J395" s="199">
        <v>13010800</v>
      </c>
    </row>
    <row r="396" spans="1:10" ht="63">
      <c r="A396" s="42" t="s">
        <v>383</v>
      </c>
      <c r="B396" s="80" t="s">
        <v>346</v>
      </c>
      <c r="C396" s="81" t="s">
        <v>240</v>
      </c>
      <c r="D396" s="92" t="s">
        <v>384</v>
      </c>
      <c r="E396" s="83"/>
      <c r="F396" s="199">
        <v>76500</v>
      </c>
      <c r="G396" s="199"/>
      <c r="H396" s="65">
        <f t="shared" si="6"/>
        <v>76500</v>
      </c>
      <c r="I396" s="199">
        <v>76500</v>
      </c>
      <c r="J396" s="199">
        <v>76500</v>
      </c>
    </row>
    <row r="397" spans="1:10" ht="94.5">
      <c r="A397" s="42" t="s">
        <v>385</v>
      </c>
      <c r="B397" s="80" t="s">
        <v>346</v>
      </c>
      <c r="C397" s="81" t="s">
        <v>240</v>
      </c>
      <c r="D397" s="92" t="s">
        <v>386</v>
      </c>
      <c r="E397" s="83"/>
      <c r="F397" s="199">
        <v>76500</v>
      </c>
      <c r="G397" s="199"/>
      <c r="H397" s="65">
        <f t="shared" ref="H397:H460" si="7">F397+G397</f>
        <v>76500</v>
      </c>
      <c r="I397" s="199">
        <v>76500</v>
      </c>
      <c r="J397" s="199">
        <v>76500</v>
      </c>
    </row>
    <row r="398" spans="1:10" ht="110.25">
      <c r="A398" s="42" t="s">
        <v>387</v>
      </c>
      <c r="B398" s="80" t="s">
        <v>346</v>
      </c>
      <c r="C398" s="81" t="s">
        <v>240</v>
      </c>
      <c r="D398" s="92" t="s">
        <v>388</v>
      </c>
      <c r="E398" s="83"/>
      <c r="F398" s="199">
        <v>76500</v>
      </c>
      <c r="G398" s="199"/>
      <c r="H398" s="65">
        <f t="shared" si="7"/>
        <v>76500</v>
      </c>
      <c r="I398" s="199">
        <v>76500</v>
      </c>
      <c r="J398" s="199">
        <v>76500</v>
      </c>
    </row>
    <row r="399" spans="1:10" ht="78.75">
      <c r="A399" s="42" t="s">
        <v>353</v>
      </c>
      <c r="B399" s="80" t="s">
        <v>346</v>
      </c>
      <c r="C399" s="81" t="s">
        <v>240</v>
      </c>
      <c r="D399" s="92" t="s">
        <v>388</v>
      </c>
      <c r="E399" s="83" t="s">
        <v>354</v>
      </c>
      <c r="F399" s="199">
        <v>76500</v>
      </c>
      <c r="G399" s="199"/>
      <c r="H399" s="65">
        <f t="shared" si="7"/>
        <v>76500</v>
      </c>
      <c r="I399" s="199">
        <v>76500</v>
      </c>
      <c r="J399" s="199">
        <v>76500</v>
      </c>
    </row>
    <row r="400" spans="1:10" ht="31.5">
      <c r="A400" s="42" t="s">
        <v>355</v>
      </c>
      <c r="B400" s="80" t="s">
        <v>346</v>
      </c>
      <c r="C400" s="81" t="s">
        <v>240</v>
      </c>
      <c r="D400" s="92" t="s">
        <v>388</v>
      </c>
      <c r="E400" s="83" t="s">
        <v>356</v>
      </c>
      <c r="F400" s="199">
        <v>76500</v>
      </c>
      <c r="G400" s="199"/>
      <c r="H400" s="65">
        <f t="shared" si="7"/>
        <v>76500</v>
      </c>
      <c r="I400" s="199">
        <v>76500</v>
      </c>
      <c r="J400" s="199">
        <v>76500</v>
      </c>
    </row>
    <row r="401" spans="1:10" ht="94.5">
      <c r="A401" s="42" t="s">
        <v>60</v>
      </c>
      <c r="B401" s="80" t="s">
        <v>346</v>
      </c>
      <c r="C401" s="81" t="s">
        <v>240</v>
      </c>
      <c r="D401" s="96" t="s">
        <v>357</v>
      </c>
      <c r="E401" s="83"/>
      <c r="F401" s="199">
        <v>11970850</v>
      </c>
      <c r="G401" s="199">
        <v>54400</v>
      </c>
      <c r="H401" s="65">
        <f t="shared" si="7"/>
        <v>12025250</v>
      </c>
      <c r="I401" s="199">
        <v>12934300</v>
      </c>
      <c r="J401" s="199">
        <v>12934300</v>
      </c>
    </row>
    <row r="402" spans="1:10" ht="31.5">
      <c r="A402" s="42" t="s">
        <v>51</v>
      </c>
      <c r="B402" s="80" t="s">
        <v>346</v>
      </c>
      <c r="C402" s="81" t="s">
        <v>240</v>
      </c>
      <c r="D402" s="96" t="s">
        <v>358</v>
      </c>
      <c r="E402" s="83"/>
      <c r="F402" s="199">
        <v>11880850</v>
      </c>
      <c r="G402" s="199"/>
      <c r="H402" s="65">
        <f t="shared" si="7"/>
        <v>11880850</v>
      </c>
      <c r="I402" s="199">
        <v>12934300</v>
      </c>
      <c r="J402" s="199">
        <v>12934300</v>
      </c>
    </row>
    <row r="403" spans="1:10" ht="47.25">
      <c r="A403" s="42" t="s">
        <v>389</v>
      </c>
      <c r="B403" s="80" t="s">
        <v>346</v>
      </c>
      <c r="C403" s="81" t="s">
        <v>240</v>
      </c>
      <c r="D403" s="96" t="s">
        <v>390</v>
      </c>
      <c r="E403" s="83"/>
      <c r="F403" s="199">
        <v>5554700</v>
      </c>
      <c r="G403" s="199"/>
      <c r="H403" s="65">
        <f t="shared" si="7"/>
        <v>5554700</v>
      </c>
      <c r="I403" s="199">
        <v>6906300</v>
      </c>
      <c r="J403" s="199">
        <v>6906300</v>
      </c>
    </row>
    <row r="404" spans="1:10" ht="78.75">
      <c r="A404" s="42" t="s">
        <v>353</v>
      </c>
      <c r="B404" s="80" t="s">
        <v>346</v>
      </c>
      <c r="C404" s="81" t="s">
        <v>240</v>
      </c>
      <c r="D404" s="96" t="s">
        <v>390</v>
      </c>
      <c r="E404" s="83" t="s">
        <v>354</v>
      </c>
      <c r="F404" s="199">
        <v>5554700</v>
      </c>
      <c r="G404" s="199"/>
      <c r="H404" s="65">
        <f t="shared" si="7"/>
        <v>5554700</v>
      </c>
      <c r="I404" s="199">
        <v>6906300</v>
      </c>
      <c r="J404" s="199">
        <v>6906300</v>
      </c>
    </row>
    <row r="405" spans="1:10" ht="31.5">
      <c r="A405" s="42" t="s">
        <v>355</v>
      </c>
      <c r="B405" s="80" t="s">
        <v>346</v>
      </c>
      <c r="C405" s="81" t="s">
        <v>240</v>
      </c>
      <c r="D405" s="96" t="s">
        <v>390</v>
      </c>
      <c r="E405" s="83" t="s">
        <v>356</v>
      </c>
      <c r="F405" s="199">
        <v>5554700</v>
      </c>
      <c r="G405" s="199"/>
      <c r="H405" s="65">
        <f t="shared" si="7"/>
        <v>5554700</v>
      </c>
      <c r="I405" s="199">
        <v>6906300</v>
      </c>
      <c r="J405" s="199">
        <v>6906300</v>
      </c>
    </row>
    <row r="406" spans="1:10" ht="31.5">
      <c r="A406" s="42" t="s">
        <v>391</v>
      </c>
      <c r="B406" s="80" t="s">
        <v>346</v>
      </c>
      <c r="C406" s="81" t="s">
        <v>240</v>
      </c>
      <c r="D406" s="96" t="s">
        <v>392</v>
      </c>
      <c r="E406" s="83"/>
      <c r="F406" s="199">
        <v>5099400</v>
      </c>
      <c r="G406" s="199"/>
      <c r="H406" s="65">
        <f t="shared" si="7"/>
        <v>5099400</v>
      </c>
      <c r="I406" s="199">
        <v>5099400</v>
      </c>
      <c r="J406" s="199">
        <v>5099400</v>
      </c>
    </row>
    <row r="407" spans="1:10" ht="78.75">
      <c r="A407" s="42" t="s">
        <v>353</v>
      </c>
      <c r="B407" s="80" t="s">
        <v>346</v>
      </c>
      <c r="C407" s="81" t="s">
        <v>240</v>
      </c>
      <c r="D407" s="96" t="s">
        <v>392</v>
      </c>
      <c r="E407" s="83" t="s">
        <v>354</v>
      </c>
      <c r="F407" s="199">
        <v>5099400</v>
      </c>
      <c r="G407" s="199"/>
      <c r="H407" s="65">
        <f t="shared" si="7"/>
        <v>5099400</v>
      </c>
      <c r="I407" s="199">
        <v>5099400</v>
      </c>
      <c r="J407" s="199">
        <v>5099400</v>
      </c>
    </row>
    <row r="408" spans="1:10" ht="31.5">
      <c r="A408" s="42" t="s">
        <v>355</v>
      </c>
      <c r="B408" s="80" t="s">
        <v>346</v>
      </c>
      <c r="C408" s="81" t="s">
        <v>240</v>
      </c>
      <c r="D408" s="96" t="s">
        <v>392</v>
      </c>
      <c r="E408" s="83" t="s">
        <v>356</v>
      </c>
      <c r="F408" s="199">
        <v>5099400</v>
      </c>
      <c r="G408" s="199"/>
      <c r="H408" s="65">
        <f t="shared" si="7"/>
        <v>5099400</v>
      </c>
      <c r="I408" s="199">
        <v>5099400</v>
      </c>
      <c r="J408" s="199">
        <v>5099400</v>
      </c>
    </row>
    <row r="409" spans="1:10" ht="94.5">
      <c r="A409" s="61" t="s">
        <v>393</v>
      </c>
      <c r="B409" s="80" t="s">
        <v>346</v>
      </c>
      <c r="C409" s="81" t="s">
        <v>240</v>
      </c>
      <c r="D409" s="96" t="s">
        <v>394</v>
      </c>
      <c r="E409" s="83"/>
      <c r="F409" s="199">
        <v>298150</v>
      </c>
      <c r="G409" s="199"/>
      <c r="H409" s="65">
        <f t="shared" si="7"/>
        <v>298150</v>
      </c>
      <c r="I409" s="199">
        <v>0</v>
      </c>
      <c r="J409" s="199">
        <v>0</v>
      </c>
    </row>
    <row r="410" spans="1:10" ht="78.75">
      <c r="A410" s="42" t="s">
        <v>353</v>
      </c>
      <c r="B410" s="80" t="s">
        <v>346</v>
      </c>
      <c r="C410" s="81" t="s">
        <v>240</v>
      </c>
      <c r="D410" s="96" t="s">
        <v>394</v>
      </c>
      <c r="E410" s="83" t="s">
        <v>354</v>
      </c>
      <c r="F410" s="199">
        <v>298150</v>
      </c>
      <c r="G410" s="199"/>
      <c r="H410" s="65">
        <f t="shared" si="7"/>
        <v>298150</v>
      </c>
      <c r="I410" s="199">
        <v>0</v>
      </c>
      <c r="J410" s="199">
        <v>0</v>
      </c>
    </row>
    <row r="411" spans="1:10" ht="31.5">
      <c r="A411" s="42" t="s">
        <v>395</v>
      </c>
      <c r="B411" s="80" t="s">
        <v>346</v>
      </c>
      <c r="C411" s="81" t="s">
        <v>240</v>
      </c>
      <c r="D411" s="96" t="s">
        <v>394</v>
      </c>
      <c r="E411" s="83" t="s">
        <v>356</v>
      </c>
      <c r="F411" s="199">
        <v>298150</v>
      </c>
      <c r="G411" s="199"/>
      <c r="H411" s="65">
        <f t="shared" si="7"/>
        <v>298150</v>
      </c>
      <c r="I411" s="199">
        <v>0</v>
      </c>
      <c r="J411" s="199">
        <v>0</v>
      </c>
    </row>
    <row r="412" spans="1:10" ht="94.5">
      <c r="A412" s="42" t="s">
        <v>53</v>
      </c>
      <c r="B412" s="80" t="s">
        <v>346</v>
      </c>
      <c r="C412" s="81" t="s">
        <v>240</v>
      </c>
      <c r="D412" s="96" t="s">
        <v>376</v>
      </c>
      <c r="E412" s="83"/>
      <c r="F412" s="199">
        <v>743000</v>
      </c>
      <c r="G412" s="199"/>
      <c r="H412" s="65">
        <f t="shared" si="7"/>
        <v>743000</v>
      </c>
      <c r="I412" s="199">
        <v>743000</v>
      </c>
      <c r="J412" s="199">
        <v>743000</v>
      </c>
    </row>
    <row r="413" spans="1:10" ht="78.75">
      <c r="A413" s="42" t="s">
        <v>353</v>
      </c>
      <c r="B413" s="80" t="s">
        <v>346</v>
      </c>
      <c r="C413" s="81" t="s">
        <v>240</v>
      </c>
      <c r="D413" s="96" t="s">
        <v>376</v>
      </c>
      <c r="E413" s="83" t="s">
        <v>354</v>
      </c>
      <c r="F413" s="199">
        <v>743000</v>
      </c>
      <c r="G413" s="199"/>
      <c r="H413" s="65">
        <f t="shared" si="7"/>
        <v>743000</v>
      </c>
      <c r="I413" s="199">
        <v>743000</v>
      </c>
      <c r="J413" s="199">
        <v>743000</v>
      </c>
    </row>
    <row r="414" spans="1:10" ht="31.5">
      <c r="A414" s="42" t="s">
        <v>355</v>
      </c>
      <c r="B414" s="80" t="s">
        <v>346</v>
      </c>
      <c r="C414" s="81" t="s">
        <v>240</v>
      </c>
      <c r="D414" s="96" t="s">
        <v>376</v>
      </c>
      <c r="E414" s="83" t="s">
        <v>356</v>
      </c>
      <c r="F414" s="199">
        <v>743000</v>
      </c>
      <c r="G414" s="199"/>
      <c r="H414" s="65">
        <f t="shared" si="7"/>
        <v>743000</v>
      </c>
      <c r="I414" s="199">
        <v>743000</v>
      </c>
      <c r="J414" s="199">
        <v>743000</v>
      </c>
    </row>
    <row r="415" spans="1:10" ht="63">
      <c r="A415" s="42" t="s">
        <v>54</v>
      </c>
      <c r="B415" s="80" t="s">
        <v>346</v>
      </c>
      <c r="C415" s="81" t="s">
        <v>240</v>
      </c>
      <c r="D415" s="96" t="s">
        <v>377</v>
      </c>
      <c r="E415" s="83"/>
      <c r="F415" s="199">
        <v>185600</v>
      </c>
      <c r="G415" s="199"/>
      <c r="H415" s="65">
        <f t="shared" si="7"/>
        <v>185600</v>
      </c>
      <c r="I415" s="199">
        <v>185600</v>
      </c>
      <c r="J415" s="199">
        <v>185600</v>
      </c>
    </row>
    <row r="416" spans="1:10" ht="78.75">
      <c r="A416" s="42" t="s">
        <v>353</v>
      </c>
      <c r="B416" s="80" t="s">
        <v>346</v>
      </c>
      <c r="C416" s="81" t="s">
        <v>240</v>
      </c>
      <c r="D416" s="96" t="s">
        <v>377</v>
      </c>
      <c r="E416" s="83" t="s">
        <v>354</v>
      </c>
      <c r="F416" s="199">
        <v>185600</v>
      </c>
      <c r="G416" s="199"/>
      <c r="H416" s="65">
        <f t="shared" si="7"/>
        <v>185600</v>
      </c>
      <c r="I416" s="199">
        <v>185600</v>
      </c>
      <c r="J416" s="199">
        <v>185600</v>
      </c>
    </row>
    <row r="417" spans="1:10" ht="31.5">
      <c r="A417" s="42" t="s">
        <v>355</v>
      </c>
      <c r="B417" s="80" t="s">
        <v>346</v>
      </c>
      <c r="C417" s="81" t="s">
        <v>240</v>
      </c>
      <c r="D417" s="96" t="s">
        <v>377</v>
      </c>
      <c r="E417" s="83" t="s">
        <v>356</v>
      </c>
      <c r="F417" s="199">
        <v>185600</v>
      </c>
      <c r="G417" s="199"/>
      <c r="H417" s="65">
        <f t="shared" si="7"/>
        <v>185600</v>
      </c>
      <c r="I417" s="199">
        <v>185600</v>
      </c>
      <c r="J417" s="199">
        <v>185600</v>
      </c>
    </row>
    <row r="418" spans="1:10" ht="47.25">
      <c r="A418" s="42" t="s">
        <v>55</v>
      </c>
      <c r="B418" s="80" t="s">
        <v>346</v>
      </c>
      <c r="C418" s="81" t="s">
        <v>240</v>
      </c>
      <c r="D418" s="96" t="s">
        <v>362</v>
      </c>
      <c r="E418" s="83"/>
      <c r="F418" s="199">
        <v>90000</v>
      </c>
      <c r="G418" s="199">
        <v>54400</v>
      </c>
      <c r="H418" s="65">
        <f t="shared" si="7"/>
        <v>144400</v>
      </c>
      <c r="I418" s="199">
        <v>0</v>
      </c>
      <c r="J418" s="199">
        <v>0</v>
      </c>
    </row>
    <row r="419" spans="1:10" ht="47.25">
      <c r="A419" s="42" t="s">
        <v>70</v>
      </c>
      <c r="B419" s="80" t="s">
        <v>346</v>
      </c>
      <c r="C419" s="81" t="s">
        <v>240</v>
      </c>
      <c r="D419" s="96" t="s">
        <v>363</v>
      </c>
      <c r="E419" s="83"/>
      <c r="F419" s="199">
        <v>50000</v>
      </c>
      <c r="G419" s="199"/>
      <c r="H419" s="65">
        <f t="shared" si="7"/>
        <v>50000</v>
      </c>
      <c r="I419" s="199">
        <v>0</v>
      </c>
      <c r="J419" s="199">
        <v>0</v>
      </c>
    </row>
    <row r="420" spans="1:10" ht="78.75">
      <c r="A420" s="42" t="s">
        <v>353</v>
      </c>
      <c r="B420" s="80" t="s">
        <v>346</v>
      </c>
      <c r="C420" s="81" t="s">
        <v>240</v>
      </c>
      <c r="D420" s="96" t="s">
        <v>363</v>
      </c>
      <c r="E420" s="83" t="s">
        <v>354</v>
      </c>
      <c r="F420" s="199">
        <v>50000</v>
      </c>
      <c r="G420" s="199"/>
      <c r="H420" s="65">
        <f t="shared" si="7"/>
        <v>50000</v>
      </c>
      <c r="I420" s="199">
        <v>0</v>
      </c>
      <c r="J420" s="199">
        <v>0</v>
      </c>
    </row>
    <row r="421" spans="1:10" ht="31.5">
      <c r="A421" s="42" t="s">
        <v>355</v>
      </c>
      <c r="B421" s="80" t="s">
        <v>346</v>
      </c>
      <c r="C421" s="81" t="s">
        <v>240</v>
      </c>
      <c r="D421" s="96" t="s">
        <v>363</v>
      </c>
      <c r="E421" s="83" t="s">
        <v>356</v>
      </c>
      <c r="F421" s="199">
        <v>50000</v>
      </c>
      <c r="G421" s="199"/>
      <c r="H421" s="65">
        <f t="shared" si="7"/>
        <v>50000</v>
      </c>
      <c r="I421" s="199">
        <v>0</v>
      </c>
      <c r="J421" s="199">
        <v>0</v>
      </c>
    </row>
    <row r="422" spans="1:10" ht="173.25">
      <c r="A422" s="42" t="s">
        <v>367</v>
      </c>
      <c r="B422" s="80" t="s">
        <v>346</v>
      </c>
      <c r="C422" s="81" t="s">
        <v>240</v>
      </c>
      <c r="D422" s="96" t="s">
        <v>368</v>
      </c>
      <c r="E422" s="83"/>
      <c r="F422" s="199">
        <v>32000</v>
      </c>
      <c r="G422" s="199">
        <v>43520</v>
      </c>
      <c r="H422" s="65">
        <f t="shared" si="7"/>
        <v>75520</v>
      </c>
      <c r="I422" s="199">
        <v>0</v>
      </c>
      <c r="J422" s="199">
        <v>0</v>
      </c>
    </row>
    <row r="423" spans="1:10" ht="78.75">
      <c r="A423" s="42" t="s">
        <v>353</v>
      </c>
      <c r="B423" s="80" t="s">
        <v>346</v>
      </c>
      <c r="C423" s="81" t="s">
        <v>240</v>
      </c>
      <c r="D423" s="96" t="s">
        <v>368</v>
      </c>
      <c r="E423" s="83" t="s">
        <v>354</v>
      </c>
      <c r="F423" s="199">
        <v>32000</v>
      </c>
      <c r="G423" s="199">
        <v>43520</v>
      </c>
      <c r="H423" s="65">
        <f t="shared" si="7"/>
        <v>75520</v>
      </c>
      <c r="I423" s="199">
        <v>0</v>
      </c>
      <c r="J423" s="199">
        <v>0</v>
      </c>
    </row>
    <row r="424" spans="1:10" ht="31.5">
      <c r="A424" s="42" t="s">
        <v>355</v>
      </c>
      <c r="B424" s="80" t="s">
        <v>346</v>
      </c>
      <c r="C424" s="81" t="s">
        <v>240</v>
      </c>
      <c r="D424" s="96" t="s">
        <v>368</v>
      </c>
      <c r="E424" s="83" t="s">
        <v>356</v>
      </c>
      <c r="F424" s="199">
        <v>32000</v>
      </c>
      <c r="G424" s="199">
        <v>43520</v>
      </c>
      <c r="H424" s="65">
        <f t="shared" si="7"/>
        <v>75520</v>
      </c>
      <c r="I424" s="199">
        <v>0</v>
      </c>
      <c r="J424" s="199">
        <v>0</v>
      </c>
    </row>
    <row r="425" spans="1:10" ht="173.25">
      <c r="A425" s="42" t="s">
        <v>367</v>
      </c>
      <c r="B425" s="80" t="s">
        <v>346</v>
      </c>
      <c r="C425" s="81" t="s">
        <v>240</v>
      </c>
      <c r="D425" s="92" t="s">
        <v>369</v>
      </c>
      <c r="E425" s="83"/>
      <c r="F425" s="199">
        <v>8000</v>
      </c>
      <c r="G425" s="199">
        <v>10880</v>
      </c>
      <c r="H425" s="65">
        <f t="shared" si="7"/>
        <v>18880</v>
      </c>
      <c r="I425" s="199">
        <v>0</v>
      </c>
      <c r="J425" s="199">
        <v>0</v>
      </c>
    </row>
    <row r="426" spans="1:10" ht="78.75">
      <c r="A426" s="42" t="s">
        <v>353</v>
      </c>
      <c r="B426" s="80" t="s">
        <v>346</v>
      </c>
      <c r="C426" s="81" t="s">
        <v>240</v>
      </c>
      <c r="D426" s="92" t="s">
        <v>369</v>
      </c>
      <c r="E426" s="83" t="s">
        <v>354</v>
      </c>
      <c r="F426" s="199">
        <v>8000</v>
      </c>
      <c r="G426" s="199">
        <v>10880</v>
      </c>
      <c r="H426" s="65">
        <f t="shared" si="7"/>
        <v>18880</v>
      </c>
      <c r="I426" s="199">
        <v>0</v>
      </c>
      <c r="J426" s="199">
        <v>0</v>
      </c>
    </row>
    <row r="427" spans="1:10" ht="31.5">
      <c r="A427" s="42" t="s">
        <v>355</v>
      </c>
      <c r="B427" s="80" t="s">
        <v>346</v>
      </c>
      <c r="C427" s="81" t="s">
        <v>240</v>
      </c>
      <c r="D427" s="92" t="s">
        <v>369</v>
      </c>
      <c r="E427" s="83" t="s">
        <v>356</v>
      </c>
      <c r="F427" s="199">
        <v>8000</v>
      </c>
      <c r="G427" s="199">
        <v>10880</v>
      </c>
      <c r="H427" s="65">
        <f t="shared" si="7"/>
        <v>18880</v>
      </c>
      <c r="I427" s="199">
        <v>0</v>
      </c>
      <c r="J427" s="199">
        <v>0</v>
      </c>
    </row>
    <row r="428" spans="1:10" ht="63">
      <c r="A428" s="42" t="s">
        <v>67</v>
      </c>
      <c r="B428" s="80" t="s">
        <v>346</v>
      </c>
      <c r="C428" s="81" t="s">
        <v>240</v>
      </c>
      <c r="D428" s="96" t="s">
        <v>396</v>
      </c>
      <c r="E428" s="83"/>
      <c r="F428" s="199">
        <v>10695400</v>
      </c>
      <c r="G428" s="199"/>
      <c r="H428" s="65">
        <f t="shared" si="7"/>
        <v>10695400</v>
      </c>
      <c r="I428" s="199">
        <v>10151200</v>
      </c>
      <c r="J428" s="199">
        <v>10151200</v>
      </c>
    </row>
    <row r="429" spans="1:10" ht="78.75">
      <c r="A429" s="42" t="s">
        <v>397</v>
      </c>
      <c r="B429" s="80" t="s">
        <v>346</v>
      </c>
      <c r="C429" s="81" t="s">
        <v>240</v>
      </c>
      <c r="D429" s="96" t="s">
        <v>398</v>
      </c>
      <c r="E429" s="83"/>
      <c r="F429" s="199">
        <v>10695400</v>
      </c>
      <c r="G429" s="199"/>
      <c r="H429" s="65">
        <f t="shared" si="7"/>
        <v>10695400</v>
      </c>
      <c r="I429" s="199">
        <v>10151200</v>
      </c>
      <c r="J429" s="199">
        <v>10151200</v>
      </c>
    </row>
    <row r="430" spans="1:10" ht="63">
      <c r="A430" s="42" t="s">
        <v>399</v>
      </c>
      <c r="B430" s="80" t="s">
        <v>346</v>
      </c>
      <c r="C430" s="81" t="s">
        <v>240</v>
      </c>
      <c r="D430" s="96" t="s">
        <v>400</v>
      </c>
      <c r="E430" s="83"/>
      <c r="F430" s="199">
        <v>10526300</v>
      </c>
      <c r="G430" s="199"/>
      <c r="H430" s="65">
        <f t="shared" si="7"/>
        <v>10526300</v>
      </c>
      <c r="I430" s="199">
        <v>10151200</v>
      </c>
      <c r="J430" s="199">
        <v>10151200</v>
      </c>
    </row>
    <row r="431" spans="1:10" ht="47.25">
      <c r="A431" s="42" t="s">
        <v>389</v>
      </c>
      <c r="B431" s="80" t="s">
        <v>346</v>
      </c>
      <c r="C431" s="81" t="s">
        <v>240</v>
      </c>
      <c r="D431" s="96" t="s">
        <v>401</v>
      </c>
      <c r="E431" s="83" t="s">
        <v>138</v>
      </c>
      <c r="F431" s="199">
        <v>9380200</v>
      </c>
      <c r="G431" s="199"/>
      <c r="H431" s="65">
        <f t="shared" si="7"/>
        <v>9380200</v>
      </c>
      <c r="I431" s="199">
        <v>9380200</v>
      </c>
      <c r="J431" s="199">
        <v>9380200</v>
      </c>
    </row>
    <row r="432" spans="1:10" ht="78.75">
      <c r="A432" s="42" t="s">
        <v>353</v>
      </c>
      <c r="B432" s="80" t="s">
        <v>346</v>
      </c>
      <c r="C432" s="81" t="s">
        <v>240</v>
      </c>
      <c r="D432" s="96" t="s">
        <v>401</v>
      </c>
      <c r="E432" s="83" t="s">
        <v>354</v>
      </c>
      <c r="F432" s="199">
        <v>9380200</v>
      </c>
      <c r="G432" s="199"/>
      <c r="H432" s="65">
        <f t="shared" si="7"/>
        <v>9380200</v>
      </c>
      <c r="I432" s="199">
        <v>9380200</v>
      </c>
      <c r="J432" s="199">
        <v>9380200</v>
      </c>
    </row>
    <row r="433" spans="1:10" ht="31.5">
      <c r="A433" s="42" t="s">
        <v>395</v>
      </c>
      <c r="B433" s="80" t="s">
        <v>346</v>
      </c>
      <c r="C433" s="81" t="s">
        <v>240</v>
      </c>
      <c r="D433" s="96" t="s">
        <v>401</v>
      </c>
      <c r="E433" s="83" t="s">
        <v>402</v>
      </c>
      <c r="F433" s="199">
        <v>9380200</v>
      </c>
      <c r="G433" s="199"/>
      <c r="H433" s="65">
        <f t="shared" si="7"/>
        <v>9380200</v>
      </c>
      <c r="I433" s="199">
        <v>9380200</v>
      </c>
      <c r="J433" s="199">
        <v>9380200</v>
      </c>
    </row>
    <row r="434" spans="1:10" ht="110.25">
      <c r="A434" s="42" t="s">
        <v>387</v>
      </c>
      <c r="B434" s="80" t="s">
        <v>346</v>
      </c>
      <c r="C434" s="81" t="s">
        <v>240</v>
      </c>
      <c r="D434" s="96" t="s">
        <v>403</v>
      </c>
      <c r="E434" s="83"/>
      <c r="F434" s="199">
        <v>31500</v>
      </c>
      <c r="G434" s="199"/>
      <c r="H434" s="65">
        <f t="shared" si="7"/>
        <v>31500</v>
      </c>
      <c r="I434" s="199">
        <v>31500</v>
      </c>
      <c r="J434" s="199">
        <v>31500</v>
      </c>
    </row>
    <row r="435" spans="1:10" ht="78.75">
      <c r="A435" s="42" t="s">
        <v>353</v>
      </c>
      <c r="B435" s="80" t="s">
        <v>346</v>
      </c>
      <c r="C435" s="81" t="s">
        <v>240</v>
      </c>
      <c r="D435" s="96" t="s">
        <v>403</v>
      </c>
      <c r="E435" s="83" t="s">
        <v>354</v>
      </c>
      <c r="F435" s="199">
        <v>31500</v>
      </c>
      <c r="G435" s="199"/>
      <c r="H435" s="65">
        <f t="shared" si="7"/>
        <v>31500</v>
      </c>
      <c r="I435" s="199">
        <v>31500</v>
      </c>
      <c r="J435" s="199">
        <v>31500</v>
      </c>
    </row>
    <row r="436" spans="1:10" ht="31.5">
      <c r="A436" s="42" t="s">
        <v>395</v>
      </c>
      <c r="B436" s="80" t="s">
        <v>346</v>
      </c>
      <c r="C436" s="81" t="s">
        <v>240</v>
      </c>
      <c r="D436" s="96" t="s">
        <v>403</v>
      </c>
      <c r="E436" s="83" t="s">
        <v>402</v>
      </c>
      <c r="F436" s="199">
        <v>31500</v>
      </c>
      <c r="G436" s="199"/>
      <c r="H436" s="65">
        <f t="shared" si="7"/>
        <v>31500</v>
      </c>
      <c r="I436" s="199">
        <v>31500</v>
      </c>
      <c r="J436" s="199">
        <v>31500</v>
      </c>
    </row>
    <row r="437" spans="1:10" ht="94.5">
      <c r="A437" s="61" t="s">
        <v>393</v>
      </c>
      <c r="B437" s="80" t="s">
        <v>346</v>
      </c>
      <c r="C437" s="81" t="s">
        <v>240</v>
      </c>
      <c r="D437" s="96" t="s">
        <v>404</v>
      </c>
      <c r="E437" s="83"/>
      <c r="F437" s="199">
        <v>544200</v>
      </c>
      <c r="G437" s="199"/>
      <c r="H437" s="65">
        <f t="shared" si="7"/>
        <v>544200</v>
      </c>
      <c r="I437" s="199">
        <v>0</v>
      </c>
      <c r="J437" s="199">
        <v>0</v>
      </c>
    </row>
    <row r="438" spans="1:10" ht="78.75">
      <c r="A438" s="42" t="s">
        <v>353</v>
      </c>
      <c r="B438" s="80" t="s">
        <v>346</v>
      </c>
      <c r="C438" s="81" t="s">
        <v>240</v>
      </c>
      <c r="D438" s="96" t="s">
        <v>404</v>
      </c>
      <c r="E438" s="83" t="s">
        <v>354</v>
      </c>
      <c r="F438" s="199">
        <v>544200</v>
      </c>
      <c r="G438" s="199"/>
      <c r="H438" s="65">
        <f t="shared" si="7"/>
        <v>544200</v>
      </c>
      <c r="I438" s="199">
        <v>0</v>
      </c>
      <c r="J438" s="199">
        <v>0</v>
      </c>
    </row>
    <row r="439" spans="1:10" ht="31.5">
      <c r="A439" s="42" t="s">
        <v>395</v>
      </c>
      <c r="B439" s="80" t="s">
        <v>346</v>
      </c>
      <c r="C439" s="81" t="s">
        <v>240</v>
      </c>
      <c r="D439" s="96" t="s">
        <v>404</v>
      </c>
      <c r="E439" s="83" t="s">
        <v>402</v>
      </c>
      <c r="F439" s="199">
        <v>544200</v>
      </c>
      <c r="G439" s="199"/>
      <c r="H439" s="65">
        <f t="shared" si="7"/>
        <v>544200</v>
      </c>
      <c r="I439" s="199">
        <v>0</v>
      </c>
      <c r="J439" s="199">
        <v>0</v>
      </c>
    </row>
    <row r="440" spans="1:10" ht="94.5">
      <c r="A440" s="42" t="s">
        <v>53</v>
      </c>
      <c r="B440" s="80" t="s">
        <v>346</v>
      </c>
      <c r="C440" s="81" t="s">
        <v>240</v>
      </c>
      <c r="D440" s="96" t="s">
        <v>405</v>
      </c>
      <c r="E440" s="83"/>
      <c r="F440" s="199">
        <v>591600</v>
      </c>
      <c r="G440" s="199"/>
      <c r="H440" s="65">
        <f t="shared" si="7"/>
        <v>591600</v>
      </c>
      <c r="I440" s="199">
        <v>591600</v>
      </c>
      <c r="J440" s="199">
        <v>591600</v>
      </c>
    </row>
    <row r="441" spans="1:10" ht="78.75">
      <c r="A441" s="42" t="s">
        <v>353</v>
      </c>
      <c r="B441" s="80" t="s">
        <v>346</v>
      </c>
      <c r="C441" s="81" t="s">
        <v>240</v>
      </c>
      <c r="D441" s="96" t="s">
        <v>405</v>
      </c>
      <c r="E441" s="83" t="s">
        <v>354</v>
      </c>
      <c r="F441" s="199">
        <v>591600</v>
      </c>
      <c r="G441" s="199"/>
      <c r="H441" s="65">
        <f t="shared" si="7"/>
        <v>591600</v>
      </c>
      <c r="I441" s="199">
        <v>591600</v>
      </c>
      <c r="J441" s="199">
        <v>591600</v>
      </c>
    </row>
    <row r="442" spans="1:10" ht="31.5">
      <c r="A442" s="42" t="s">
        <v>395</v>
      </c>
      <c r="B442" s="80" t="s">
        <v>346</v>
      </c>
      <c r="C442" s="81" t="s">
        <v>240</v>
      </c>
      <c r="D442" s="96" t="s">
        <v>405</v>
      </c>
      <c r="E442" s="83" t="s">
        <v>402</v>
      </c>
      <c r="F442" s="199">
        <v>591600</v>
      </c>
      <c r="G442" s="199"/>
      <c r="H442" s="65">
        <f t="shared" si="7"/>
        <v>591600</v>
      </c>
      <c r="I442" s="199">
        <v>591600</v>
      </c>
      <c r="J442" s="199">
        <v>591600</v>
      </c>
    </row>
    <row r="443" spans="1:10" ht="63">
      <c r="A443" s="42" t="s">
        <v>54</v>
      </c>
      <c r="B443" s="80" t="s">
        <v>346</v>
      </c>
      <c r="C443" s="81" t="s">
        <v>240</v>
      </c>
      <c r="D443" s="96" t="s">
        <v>406</v>
      </c>
      <c r="E443" s="83"/>
      <c r="F443" s="199">
        <v>147900</v>
      </c>
      <c r="G443" s="199"/>
      <c r="H443" s="65">
        <f t="shared" si="7"/>
        <v>147900</v>
      </c>
      <c r="I443" s="199">
        <v>147900</v>
      </c>
      <c r="J443" s="199">
        <v>147900</v>
      </c>
    </row>
    <row r="444" spans="1:10" ht="78.75">
      <c r="A444" s="42" t="s">
        <v>353</v>
      </c>
      <c r="B444" s="80" t="s">
        <v>346</v>
      </c>
      <c r="C444" s="81" t="s">
        <v>240</v>
      </c>
      <c r="D444" s="96" t="s">
        <v>406</v>
      </c>
      <c r="E444" s="83" t="s">
        <v>354</v>
      </c>
      <c r="F444" s="199">
        <v>147900</v>
      </c>
      <c r="G444" s="199"/>
      <c r="H444" s="65">
        <f t="shared" si="7"/>
        <v>147900</v>
      </c>
      <c r="I444" s="199">
        <v>147900</v>
      </c>
      <c r="J444" s="199">
        <v>147900</v>
      </c>
    </row>
    <row r="445" spans="1:10" ht="31.5">
      <c r="A445" s="42" t="s">
        <v>395</v>
      </c>
      <c r="B445" s="80" t="s">
        <v>346</v>
      </c>
      <c r="C445" s="81" t="s">
        <v>240</v>
      </c>
      <c r="D445" s="96" t="s">
        <v>406</v>
      </c>
      <c r="E445" s="83" t="s">
        <v>402</v>
      </c>
      <c r="F445" s="199">
        <v>147900</v>
      </c>
      <c r="G445" s="199"/>
      <c r="H445" s="65">
        <f t="shared" si="7"/>
        <v>147900</v>
      </c>
      <c r="I445" s="199">
        <v>147900</v>
      </c>
      <c r="J445" s="199">
        <v>147900</v>
      </c>
    </row>
    <row r="446" spans="1:10">
      <c r="A446" s="40" t="s">
        <v>407</v>
      </c>
      <c r="B446" s="77" t="s">
        <v>346</v>
      </c>
      <c r="C446" s="78" t="s">
        <v>346</v>
      </c>
      <c r="D446" s="84"/>
      <c r="E446" s="83"/>
      <c r="F446" s="199">
        <v>5258100</v>
      </c>
      <c r="G446" s="199"/>
      <c r="H446" s="65">
        <f t="shared" si="7"/>
        <v>5258100</v>
      </c>
      <c r="I446" s="199">
        <v>4961900</v>
      </c>
      <c r="J446" s="199">
        <v>4961900</v>
      </c>
    </row>
    <row r="447" spans="1:10" ht="63">
      <c r="A447" s="42" t="s">
        <v>50</v>
      </c>
      <c r="B447" s="80" t="s">
        <v>346</v>
      </c>
      <c r="C447" s="81" t="s">
        <v>346</v>
      </c>
      <c r="D447" s="96" t="s">
        <v>347</v>
      </c>
      <c r="E447" s="83"/>
      <c r="F447" s="199">
        <v>5076800</v>
      </c>
      <c r="G447" s="199"/>
      <c r="H447" s="65">
        <f t="shared" si="7"/>
        <v>5076800</v>
      </c>
      <c r="I447" s="199">
        <v>4961900</v>
      </c>
      <c r="J447" s="199">
        <v>4961900</v>
      </c>
    </row>
    <row r="448" spans="1:10" ht="63">
      <c r="A448" s="42" t="s">
        <v>408</v>
      </c>
      <c r="B448" s="80" t="s">
        <v>346</v>
      </c>
      <c r="C448" s="81" t="s">
        <v>346</v>
      </c>
      <c r="D448" s="96" t="s">
        <v>409</v>
      </c>
      <c r="E448" s="83"/>
      <c r="F448" s="199">
        <v>137700</v>
      </c>
      <c r="G448" s="199"/>
      <c r="H448" s="65">
        <f t="shared" si="7"/>
        <v>137700</v>
      </c>
      <c r="I448" s="199">
        <v>137700</v>
      </c>
      <c r="J448" s="199">
        <v>137700</v>
      </c>
    </row>
    <row r="449" spans="1:10" ht="189">
      <c r="A449" s="42" t="s">
        <v>410</v>
      </c>
      <c r="B449" s="80" t="s">
        <v>346</v>
      </c>
      <c r="C449" s="81" t="s">
        <v>346</v>
      </c>
      <c r="D449" s="96" t="s">
        <v>411</v>
      </c>
      <c r="E449" s="83"/>
      <c r="F449" s="199">
        <v>137700</v>
      </c>
      <c r="G449" s="199"/>
      <c r="H449" s="65">
        <f t="shared" si="7"/>
        <v>137700</v>
      </c>
      <c r="I449" s="199">
        <v>137700</v>
      </c>
      <c r="J449" s="199">
        <v>137700</v>
      </c>
    </row>
    <row r="450" spans="1:10" ht="94.5">
      <c r="A450" s="42" t="s">
        <v>412</v>
      </c>
      <c r="B450" s="80" t="s">
        <v>346</v>
      </c>
      <c r="C450" s="81" t="s">
        <v>346</v>
      </c>
      <c r="D450" s="96" t="s">
        <v>413</v>
      </c>
      <c r="E450" s="83"/>
      <c r="F450" s="199">
        <v>137700</v>
      </c>
      <c r="G450" s="199"/>
      <c r="H450" s="65">
        <f t="shared" si="7"/>
        <v>137700</v>
      </c>
      <c r="I450" s="199">
        <v>137700</v>
      </c>
      <c r="J450" s="199">
        <v>137700</v>
      </c>
    </row>
    <row r="451" spans="1:10" ht="63">
      <c r="A451" s="42" t="s">
        <v>126</v>
      </c>
      <c r="B451" s="80" t="s">
        <v>346</v>
      </c>
      <c r="C451" s="81" t="s">
        <v>346</v>
      </c>
      <c r="D451" s="96" t="s">
        <v>413</v>
      </c>
      <c r="E451" s="83" t="s">
        <v>127</v>
      </c>
      <c r="F451" s="199">
        <v>85500</v>
      </c>
      <c r="G451" s="199"/>
      <c r="H451" s="65">
        <f t="shared" si="7"/>
        <v>85500</v>
      </c>
      <c r="I451" s="199">
        <v>85500</v>
      </c>
      <c r="J451" s="199">
        <v>85500</v>
      </c>
    </row>
    <row r="452" spans="1:10" ht="63">
      <c r="A452" s="42" t="s">
        <v>128</v>
      </c>
      <c r="B452" s="80" t="s">
        <v>346</v>
      </c>
      <c r="C452" s="81" t="s">
        <v>346</v>
      </c>
      <c r="D452" s="96" t="s">
        <v>413</v>
      </c>
      <c r="E452" s="83" t="s">
        <v>129</v>
      </c>
      <c r="F452" s="199">
        <v>85500</v>
      </c>
      <c r="G452" s="199"/>
      <c r="H452" s="65">
        <f t="shared" si="7"/>
        <v>85500</v>
      </c>
      <c r="I452" s="199">
        <v>85500</v>
      </c>
      <c r="J452" s="199">
        <v>85500</v>
      </c>
    </row>
    <row r="453" spans="1:10" ht="78.75">
      <c r="A453" s="42" t="s">
        <v>353</v>
      </c>
      <c r="B453" s="80" t="s">
        <v>346</v>
      </c>
      <c r="C453" s="81" t="s">
        <v>346</v>
      </c>
      <c r="D453" s="96" t="s">
        <v>413</v>
      </c>
      <c r="E453" s="83" t="s">
        <v>354</v>
      </c>
      <c r="F453" s="199">
        <v>52200</v>
      </c>
      <c r="G453" s="199"/>
      <c r="H453" s="65">
        <f t="shared" si="7"/>
        <v>52200</v>
      </c>
      <c r="I453" s="199">
        <v>52200</v>
      </c>
      <c r="J453" s="199">
        <v>52200</v>
      </c>
    </row>
    <row r="454" spans="1:10" ht="31.5">
      <c r="A454" s="42" t="s">
        <v>355</v>
      </c>
      <c r="B454" s="80" t="s">
        <v>346</v>
      </c>
      <c r="C454" s="81" t="s">
        <v>346</v>
      </c>
      <c r="D454" s="96" t="s">
        <v>413</v>
      </c>
      <c r="E454" s="83" t="s">
        <v>356</v>
      </c>
      <c r="F454" s="199">
        <v>52200</v>
      </c>
      <c r="G454" s="199"/>
      <c r="H454" s="65">
        <f t="shared" si="7"/>
        <v>52200</v>
      </c>
      <c r="I454" s="199">
        <v>52200</v>
      </c>
      <c r="J454" s="199">
        <v>52200</v>
      </c>
    </row>
    <row r="455" spans="1:10" ht="63">
      <c r="A455" s="42" t="s">
        <v>414</v>
      </c>
      <c r="B455" s="80" t="s">
        <v>346</v>
      </c>
      <c r="C455" s="81" t="s">
        <v>346</v>
      </c>
      <c r="D455" s="108" t="s">
        <v>415</v>
      </c>
      <c r="E455" s="83"/>
      <c r="F455" s="199">
        <v>20700</v>
      </c>
      <c r="G455" s="199"/>
      <c r="H455" s="65">
        <f t="shared" si="7"/>
        <v>20700</v>
      </c>
      <c r="I455" s="199">
        <v>20700</v>
      </c>
      <c r="J455" s="199">
        <v>20700</v>
      </c>
    </row>
    <row r="456" spans="1:10" ht="126">
      <c r="A456" s="42" t="s">
        <v>416</v>
      </c>
      <c r="B456" s="80" t="s">
        <v>346</v>
      </c>
      <c r="C456" s="81" t="s">
        <v>346</v>
      </c>
      <c r="D456" s="108" t="s">
        <v>417</v>
      </c>
      <c r="E456" s="83"/>
      <c r="F456" s="199">
        <v>20700</v>
      </c>
      <c r="G456" s="199"/>
      <c r="H456" s="65">
        <f t="shared" si="7"/>
        <v>20700</v>
      </c>
      <c r="I456" s="199">
        <v>20700</v>
      </c>
      <c r="J456" s="199">
        <v>20700</v>
      </c>
    </row>
    <row r="457" spans="1:10" ht="94.5">
      <c r="A457" s="42" t="s">
        <v>418</v>
      </c>
      <c r="B457" s="80" t="s">
        <v>346</v>
      </c>
      <c r="C457" s="81" t="s">
        <v>346</v>
      </c>
      <c r="D457" s="108" t="s">
        <v>419</v>
      </c>
      <c r="E457" s="83"/>
      <c r="F457" s="199">
        <v>20700</v>
      </c>
      <c r="G457" s="199"/>
      <c r="H457" s="65">
        <f t="shared" si="7"/>
        <v>20700</v>
      </c>
      <c r="I457" s="199">
        <v>20700</v>
      </c>
      <c r="J457" s="199">
        <v>20700</v>
      </c>
    </row>
    <row r="458" spans="1:10" ht="78.75">
      <c r="A458" s="42" t="s">
        <v>353</v>
      </c>
      <c r="B458" s="80" t="s">
        <v>346</v>
      </c>
      <c r="C458" s="81" t="s">
        <v>346</v>
      </c>
      <c r="D458" s="108" t="s">
        <v>419</v>
      </c>
      <c r="E458" s="83" t="s">
        <v>354</v>
      </c>
      <c r="F458" s="199">
        <v>20700</v>
      </c>
      <c r="G458" s="199"/>
      <c r="H458" s="65">
        <f t="shared" si="7"/>
        <v>20700</v>
      </c>
      <c r="I458" s="199">
        <v>20700</v>
      </c>
      <c r="J458" s="199">
        <v>20700</v>
      </c>
    </row>
    <row r="459" spans="1:10" ht="31.5">
      <c r="A459" s="42" t="s">
        <v>355</v>
      </c>
      <c r="B459" s="80" t="s">
        <v>346</v>
      </c>
      <c r="C459" s="81" t="s">
        <v>346</v>
      </c>
      <c r="D459" s="108" t="s">
        <v>419</v>
      </c>
      <c r="E459" s="83" t="s">
        <v>356</v>
      </c>
      <c r="F459" s="199">
        <v>20700</v>
      </c>
      <c r="G459" s="199"/>
      <c r="H459" s="65">
        <f t="shared" si="7"/>
        <v>20700</v>
      </c>
      <c r="I459" s="199">
        <v>20700</v>
      </c>
      <c r="J459" s="199">
        <v>20700</v>
      </c>
    </row>
    <row r="460" spans="1:10" ht="63">
      <c r="A460" s="42" t="s">
        <v>420</v>
      </c>
      <c r="B460" s="80" t="s">
        <v>346</v>
      </c>
      <c r="C460" s="81" t="s">
        <v>346</v>
      </c>
      <c r="D460" s="96" t="s">
        <v>421</v>
      </c>
      <c r="E460" s="83"/>
      <c r="F460" s="199">
        <v>2246800</v>
      </c>
      <c r="G460" s="199"/>
      <c r="H460" s="65">
        <f t="shared" si="7"/>
        <v>2246800</v>
      </c>
      <c r="I460" s="199">
        <v>2246800</v>
      </c>
      <c r="J460" s="199">
        <v>2246800</v>
      </c>
    </row>
    <row r="461" spans="1:10" ht="47.25">
      <c r="A461" s="42" t="s">
        <v>422</v>
      </c>
      <c r="B461" s="80" t="s">
        <v>346</v>
      </c>
      <c r="C461" s="81" t="s">
        <v>346</v>
      </c>
      <c r="D461" s="96" t="s">
        <v>423</v>
      </c>
      <c r="E461" s="83"/>
      <c r="F461" s="199">
        <v>2087400</v>
      </c>
      <c r="G461" s="199"/>
      <c r="H461" s="65">
        <f t="shared" ref="H461:H524" si="8">F461+G461</f>
        <v>2087400</v>
      </c>
      <c r="I461" s="199">
        <v>2087400</v>
      </c>
      <c r="J461" s="199">
        <v>2087400</v>
      </c>
    </row>
    <row r="462" spans="1:10" ht="78.75">
      <c r="A462" s="42" t="s">
        <v>424</v>
      </c>
      <c r="B462" s="80" t="s">
        <v>346</v>
      </c>
      <c r="C462" s="81" t="s">
        <v>346</v>
      </c>
      <c r="D462" s="96" t="s">
        <v>425</v>
      </c>
      <c r="E462" s="83"/>
      <c r="F462" s="199">
        <v>2087400</v>
      </c>
      <c r="G462" s="199"/>
      <c r="H462" s="65">
        <f t="shared" si="8"/>
        <v>2087400</v>
      </c>
      <c r="I462" s="199">
        <v>2087400</v>
      </c>
      <c r="J462" s="199">
        <v>2087400</v>
      </c>
    </row>
    <row r="463" spans="1:10" ht="63">
      <c r="A463" s="42" t="s">
        <v>126</v>
      </c>
      <c r="B463" s="80" t="s">
        <v>346</v>
      </c>
      <c r="C463" s="81" t="s">
        <v>346</v>
      </c>
      <c r="D463" s="96" t="s">
        <v>425</v>
      </c>
      <c r="E463" s="83" t="s">
        <v>127</v>
      </c>
      <c r="F463" s="199">
        <v>372400</v>
      </c>
      <c r="G463" s="199"/>
      <c r="H463" s="65">
        <f t="shared" si="8"/>
        <v>372400</v>
      </c>
      <c r="I463" s="199">
        <v>372400</v>
      </c>
      <c r="J463" s="199">
        <v>372400</v>
      </c>
    </row>
    <row r="464" spans="1:10" ht="63">
      <c r="A464" s="42" t="s">
        <v>128</v>
      </c>
      <c r="B464" s="80" t="s">
        <v>346</v>
      </c>
      <c r="C464" s="81" t="s">
        <v>346</v>
      </c>
      <c r="D464" s="96" t="s">
        <v>425</v>
      </c>
      <c r="E464" s="83" t="s">
        <v>129</v>
      </c>
      <c r="F464" s="199">
        <v>372400</v>
      </c>
      <c r="G464" s="199"/>
      <c r="H464" s="65">
        <f t="shared" si="8"/>
        <v>372400</v>
      </c>
      <c r="I464" s="199">
        <v>372400</v>
      </c>
      <c r="J464" s="199">
        <v>372400</v>
      </c>
    </row>
    <row r="465" spans="1:10" ht="78.75">
      <c r="A465" s="42" t="s">
        <v>353</v>
      </c>
      <c r="B465" s="80" t="s">
        <v>346</v>
      </c>
      <c r="C465" s="81" t="s">
        <v>346</v>
      </c>
      <c r="D465" s="96" t="s">
        <v>425</v>
      </c>
      <c r="E465" s="83" t="s">
        <v>354</v>
      </c>
      <c r="F465" s="199">
        <v>1715000</v>
      </c>
      <c r="G465" s="199"/>
      <c r="H465" s="65">
        <f t="shared" si="8"/>
        <v>1715000</v>
      </c>
      <c r="I465" s="199">
        <v>1715000</v>
      </c>
      <c r="J465" s="199">
        <v>1715000</v>
      </c>
    </row>
    <row r="466" spans="1:10" ht="31.5">
      <c r="A466" s="42" t="s">
        <v>355</v>
      </c>
      <c r="B466" s="80" t="s">
        <v>346</v>
      </c>
      <c r="C466" s="81" t="s">
        <v>346</v>
      </c>
      <c r="D466" s="96" t="s">
        <v>425</v>
      </c>
      <c r="E466" s="83" t="s">
        <v>356</v>
      </c>
      <c r="F466" s="199">
        <v>1715000</v>
      </c>
      <c r="G466" s="199"/>
      <c r="H466" s="65">
        <f t="shared" si="8"/>
        <v>1715000</v>
      </c>
      <c r="I466" s="199">
        <v>1715000</v>
      </c>
      <c r="J466" s="199">
        <v>1715000</v>
      </c>
    </row>
    <row r="467" spans="1:10" ht="31.5">
      <c r="A467" s="42" t="s">
        <v>426</v>
      </c>
      <c r="B467" s="80" t="s">
        <v>346</v>
      </c>
      <c r="C467" s="81" t="s">
        <v>346</v>
      </c>
      <c r="D467" s="96" t="s">
        <v>427</v>
      </c>
      <c r="E467" s="83"/>
      <c r="F467" s="199">
        <v>159400</v>
      </c>
      <c r="G467" s="199"/>
      <c r="H467" s="65">
        <f t="shared" si="8"/>
        <v>159400</v>
      </c>
      <c r="I467" s="199">
        <v>159400</v>
      </c>
      <c r="J467" s="199">
        <v>159400</v>
      </c>
    </row>
    <row r="468" spans="1:10" ht="78.75">
      <c r="A468" s="42" t="s">
        <v>424</v>
      </c>
      <c r="B468" s="80" t="s">
        <v>346</v>
      </c>
      <c r="C468" s="81" t="s">
        <v>346</v>
      </c>
      <c r="D468" s="96" t="s">
        <v>428</v>
      </c>
      <c r="E468" s="83"/>
      <c r="F468" s="199">
        <v>159400</v>
      </c>
      <c r="G468" s="199"/>
      <c r="H468" s="65">
        <f t="shared" si="8"/>
        <v>159400</v>
      </c>
      <c r="I468" s="199">
        <v>159400</v>
      </c>
      <c r="J468" s="199">
        <v>159400</v>
      </c>
    </row>
    <row r="469" spans="1:10" ht="78.75">
      <c r="A469" s="42" t="s">
        <v>353</v>
      </c>
      <c r="B469" s="80" t="s">
        <v>346</v>
      </c>
      <c r="C469" s="81" t="s">
        <v>346</v>
      </c>
      <c r="D469" s="96" t="s">
        <v>428</v>
      </c>
      <c r="E469" s="83" t="s">
        <v>354</v>
      </c>
      <c r="F469" s="199">
        <v>159400</v>
      </c>
      <c r="G469" s="199"/>
      <c r="H469" s="65">
        <f t="shared" si="8"/>
        <v>159400</v>
      </c>
      <c r="I469" s="199">
        <v>159400</v>
      </c>
      <c r="J469" s="199">
        <v>159400</v>
      </c>
    </row>
    <row r="470" spans="1:10" ht="31.5">
      <c r="A470" s="42" t="s">
        <v>355</v>
      </c>
      <c r="B470" s="80" t="s">
        <v>346</v>
      </c>
      <c r="C470" s="81" t="s">
        <v>346</v>
      </c>
      <c r="D470" s="96" t="s">
        <v>428</v>
      </c>
      <c r="E470" s="83" t="s">
        <v>356</v>
      </c>
      <c r="F470" s="199">
        <v>159400</v>
      </c>
      <c r="G470" s="199"/>
      <c r="H470" s="65">
        <f t="shared" si="8"/>
        <v>159400</v>
      </c>
      <c r="I470" s="199">
        <v>159400</v>
      </c>
      <c r="J470" s="199">
        <v>159400</v>
      </c>
    </row>
    <row r="471" spans="1:10" ht="94.5">
      <c r="A471" s="42" t="s">
        <v>60</v>
      </c>
      <c r="B471" s="80" t="s">
        <v>346</v>
      </c>
      <c r="C471" s="81" t="s">
        <v>346</v>
      </c>
      <c r="D471" s="96" t="s">
        <v>357</v>
      </c>
      <c r="E471" s="83"/>
      <c r="F471" s="199">
        <v>2872900</v>
      </c>
      <c r="G471" s="199"/>
      <c r="H471" s="65">
        <f t="shared" si="8"/>
        <v>2872900</v>
      </c>
      <c r="I471" s="199">
        <v>2556700</v>
      </c>
      <c r="J471" s="199">
        <v>2556700</v>
      </c>
    </row>
    <row r="472" spans="1:10" ht="31.5">
      <c r="A472" s="42" t="s">
        <v>51</v>
      </c>
      <c r="B472" s="80" t="s">
        <v>346</v>
      </c>
      <c r="C472" s="81" t="s">
        <v>346</v>
      </c>
      <c r="D472" s="96" t="s">
        <v>358</v>
      </c>
      <c r="E472" s="83" t="s">
        <v>138</v>
      </c>
      <c r="F472" s="199">
        <v>2852900</v>
      </c>
      <c r="G472" s="199"/>
      <c r="H472" s="65">
        <f t="shared" si="8"/>
        <v>2852900</v>
      </c>
      <c r="I472" s="199">
        <v>2556700</v>
      </c>
      <c r="J472" s="199">
        <v>2556700</v>
      </c>
    </row>
    <row r="473" spans="1:10" ht="78.75">
      <c r="A473" s="42" t="s">
        <v>429</v>
      </c>
      <c r="B473" s="80" t="s">
        <v>346</v>
      </c>
      <c r="C473" s="81" t="s">
        <v>346</v>
      </c>
      <c r="D473" s="96" t="s">
        <v>430</v>
      </c>
      <c r="E473" s="83" t="s">
        <v>138</v>
      </c>
      <c r="F473" s="199">
        <v>2298500</v>
      </c>
      <c r="G473" s="199"/>
      <c r="H473" s="65">
        <f t="shared" si="8"/>
        <v>2298500</v>
      </c>
      <c r="I473" s="199">
        <v>2298500</v>
      </c>
      <c r="J473" s="199">
        <v>2298500</v>
      </c>
    </row>
    <row r="474" spans="1:10" ht="78.75">
      <c r="A474" s="42" t="s">
        <v>353</v>
      </c>
      <c r="B474" s="80" t="s">
        <v>346</v>
      </c>
      <c r="C474" s="81" t="s">
        <v>346</v>
      </c>
      <c r="D474" s="96" t="s">
        <v>430</v>
      </c>
      <c r="E474" s="83" t="s">
        <v>354</v>
      </c>
      <c r="F474" s="199">
        <v>2298500</v>
      </c>
      <c r="G474" s="199"/>
      <c r="H474" s="65">
        <f t="shared" si="8"/>
        <v>2298500</v>
      </c>
      <c r="I474" s="199">
        <v>2298500</v>
      </c>
      <c r="J474" s="199">
        <v>2298500</v>
      </c>
    </row>
    <row r="475" spans="1:10" ht="31.5">
      <c r="A475" s="42" t="s">
        <v>355</v>
      </c>
      <c r="B475" s="80" t="s">
        <v>346</v>
      </c>
      <c r="C475" s="81" t="s">
        <v>346</v>
      </c>
      <c r="D475" s="96" t="s">
        <v>430</v>
      </c>
      <c r="E475" s="83" t="s">
        <v>356</v>
      </c>
      <c r="F475" s="199">
        <v>2298500</v>
      </c>
      <c r="G475" s="199"/>
      <c r="H475" s="65">
        <f t="shared" si="8"/>
        <v>2298500</v>
      </c>
      <c r="I475" s="199">
        <v>2298500</v>
      </c>
      <c r="J475" s="199">
        <v>2298500</v>
      </c>
    </row>
    <row r="476" spans="1:10" ht="94.5">
      <c r="A476" s="61" t="s">
        <v>393</v>
      </c>
      <c r="B476" s="80" t="s">
        <v>346</v>
      </c>
      <c r="C476" s="81" t="s">
        <v>346</v>
      </c>
      <c r="D476" s="96" t="s">
        <v>394</v>
      </c>
      <c r="E476" s="83"/>
      <c r="F476" s="199">
        <v>276200</v>
      </c>
      <c r="G476" s="199"/>
      <c r="H476" s="65">
        <f t="shared" si="8"/>
        <v>276200</v>
      </c>
      <c r="I476" s="199">
        <v>0</v>
      </c>
      <c r="J476" s="199">
        <v>0</v>
      </c>
    </row>
    <row r="477" spans="1:10" ht="78.75">
      <c r="A477" s="42" t="s">
        <v>353</v>
      </c>
      <c r="B477" s="80" t="s">
        <v>346</v>
      </c>
      <c r="C477" s="81" t="s">
        <v>346</v>
      </c>
      <c r="D477" s="96" t="s">
        <v>394</v>
      </c>
      <c r="E477" s="83" t="s">
        <v>354</v>
      </c>
      <c r="F477" s="199">
        <v>276200</v>
      </c>
      <c r="G477" s="199"/>
      <c r="H477" s="65">
        <f t="shared" si="8"/>
        <v>276200</v>
      </c>
      <c r="I477" s="199">
        <v>0</v>
      </c>
      <c r="J477" s="199">
        <v>0</v>
      </c>
    </row>
    <row r="478" spans="1:10" ht="31.5">
      <c r="A478" s="42" t="s">
        <v>355</v>
      </c>
      <c r="B478" s="80" t="s">
        <v>346</v>
      </c>
      <c r="C478" s="81" t="s">
        <v>346</v>
      </c>
      <c r="D478" s="96" t="s">
        <v>394</v>
      </c>
      <c r="E478" s="83" t="s">
        <v>356</v>
      </c>
      <c r="F478" s="199">
        <v>276200</v>
      </c>
      <c r="G478" s="199"/>
      <c r="H478" s="65">
        <f t="shared" si="8"/>
        <v>276200</v>
      </c>
      <c r="I478" s="199">
        <v>0</v>
      </c>
      <c r="J478" s="199">
        <v>0</v>
      </c>
    </row>
    <row r="479" spans="1:10" ht="94.5">
      <c r="A479" s="42" t="s">
        <v>53</v>
      </c>
      <c r="B479" s="80" t="s">
        <v>346</v>
      </c>
      <c r="C479" s="81" t="s">
        <v>346</v>
      </c>
      <c r="D479" s="96" t="s">
        <v>376</v>
      </c>
      <c r="E479" s="83"/>
      <c r="F479" s="199">
        <v>206500</v>
      </c>
      <c r="G479" s="199"/>
      <c r="H479" s="65">
        <f t="shared" si="8"/>
        <v>206500</v>
      </c>
      <c r="I479" s="199">
        <v>206500</v>
      </c>
      <c r="J479" s="199">
        <v>206500</v>
      </c>
    </row>
    <row r="480" spans="1:10" ht="78.75">
      <c r="A480" s="42" t="s">
        <v>353</v>
      </c>
      <c r="B480" s="80" t="s">
        <v>346</v>
      </c>
      <c r="C480" s="81" t="s">
        <v>346</v>
      </c>
      <c r="D480" s="96" t="s">
        <v>376</v>
      </c>
      <c r="E480" s="83" t="s">
        <v>354</v>
      </c>
      <c r="F480" s="199">
        <v>206500</v>
      </c>
      <c r="G480" s="199"/>
      <c r="H480" s="65">
        <f t="shared" si="8"/>
        <v>206500</v>
      </c>
      <c r="I480" s="199">
        <v>206500</v>
      </c>
      <c r="J480" s="199">
        <v>206500</v>
      </c>
    </row>
    <row r="481" spans="1:10" ht="31.5">
      <c r="A481" s="42" t="s">
        <v>355</v>
      </c>
      <c r="B481" s="80" t="s">
        <v>346</v>
      </c>
      <c r="C481" s="81" t="s">
        <v>346</v>
      </c>
      <c r="D481" s="96" t="s">
        <v>376</v>
      </c>
      <c r="E481" s="83" t="s">
        <v>356</v>
      </c>
      <c r="F481" s="199">
        <v>206500</v>
      </c>
      <c r="G481" s="199"/>
      <c r="H481" s="65">
        <f t="shared" si="8"/>
        <v>206500</v>
      </c>
      <c r="I481" s="199">
        <v>206500</v>
      </c>
      <c r="J481" s="199">
        <v>206500</v>
      </c>
    </row>
    <row r="482" spans="1:10" ht="63">
      <c r="A482" s="42" t="s">
        <v>54</v>
      </c>
      <c r="B482" s="80" t="s">
        <v>346</v>
      </c>
      <c r="C482" s="81" t="s">
        <v>346</v>
      </c>
      <c r="D482" s="96" t="s">
        <v>377</v>
      </c>
      <c r="E482" s="83"/>
      <c r="F482" s="199">
        <v>51700</v>
      </c>
      <c r="G482" s="199"/>
      <c r="H482" s="65">
        <f t="shared" si="8"/>
        <v>51700</v>
      </c>
      <c r="I482" s="199">
        <v>51700</v>
      </c>
      <c r="J482" s="199">
        <v>51700</v>
      </c>
    </row>
    <row r="483" spans="1:10" ht="78.75">
      <c r="A483" s="42" t="s">
        <v>353</v>
      </c>
      <c r="B483" s="80" t="s">
        <v>346</v>
      </c>
      <c r="C483" s="81" t="s">
        <v>346</v>
      </c>
      <c r="D483" s="96" t="s">
        <v>377</v>
      </c>
      <c r="E483" s="83" t="s">
        <v>354</v>
      </c>
      <c r="F483" s="199">
        <v>51700</v>
      </c>
      <c r="G483" s="199"/>
      <c r="H483" s="65">
        <f t="shared" si="8"/>
        <v>51700</v>
      </c>
      <c r="I483" s="199">
        <v>51700</v>
      </c>
      <c r="J483" s="199">
        <v>51700</v>
      </c>
    </row>
    <row r="484" spans="1:10" ht="31.5">
      <c r="A484" s="42" t="s">
        <v>355</v>
      </c>
      <c r="B484" s="80" t="s">
        <v>346</v>
      </c>
      <c r="C484" s="81" t="s">
        <v>346</v>
      </c>
      <c r="D484" s="96" t="s">
        <v>377</v>
      </c>
      <c r="E484" s="83" t="s">
        <v>356</v>
      </c>
      <c r="F484" s="199">
        <v>51700</v>
      </c>
      <c r="G484" s="199"/>
      <c r="H484" s="65">
        <f t="shared" si="8"/>
        <v>51700</v>
      </c>
      <c r="I484" s="199">
        <v>51700</v>
      </c>
      <c r="J484" s="199">
        <v>51700</v>
      </c>
    </row>
    <row r="485" spans="1:10" ht="47.25">
      <c r="A485" s="42" t="s">
        <v>55</v>
      </c>
      <c r="B485" s="80" t="s">
        <v>346</v>
      </c>
      <c r="C485" s="81" t="s">
        <v>346</v>
      </c>
      <c r="D485" s="96" t="s">
        <v>362</v>
      </c>
      <c r="E485" s="83"/>
      <c r="F485" s="199">
        <v>20000</v>
      </c>
      <c r="G485" s="199"/>
      <c r="H485" s="65">
        <f t="shared" si="8"/>
        <v>20000</v>
      </c>
      <c r="I485" s="199">
        <v>0</v>
      </c>
      <c r="J485" s="199">
        <v>0</v>
      </c>
    </row>
    <row r="486" spans="1:10" ht="47.25">
      <c r="A486" s="42" t="s">
        <v>70</v>
      </c>
      <c r="B486" s="80" t="s">
        <v>346</v>
      </c>
      <c r="C486" s="81" t="s">
        <v>346</v>
      </c>
      <c r="D486" s="96" t="s">
        <v>363</v>
      </c>
      <c r="E486" s="83"/>
      <c r="F486" s="199">
        <v>20000</v>
      </c>
      <c r="G486" s="199"/>
      <c r="H486" s="65">
        <f t="shared" si="8"/>
        <v>20000</v>
      </c>
      <c r="I486" s="199">
        <v>0</v>
      </c>
      <c r="J486" s="199">
        <v>0</v>
      </c>
    </row>
    <row r="487" spans="1:10" ht="78.75">
      <c r="A487" s="42" t="s">
        <v>353</v>
      </c>
      <c r="B487" s="80" t="s">
        <v>346</v>
      </c>
      <c r="C487" s="81" t="s">
        <v>346</v>
      </c>
      <c r="D487" s="96" t="s">
        <v>363</v>
      </c>
      <c r="E487" s="83" t="s">
        <v>354</v>
      </c>
      <c r="F487" s="199">
        <v>20000</v>
      </c>
      <c r="G487" s="199"/>
      <c r="H487" s="65">
        <f t="shared" si="8"/>
        <v>20000</v>
      </c>
      <c r="I487" s="199">
        <v>0</v>
      </c>
      <c r="J487" s="199">
        <v>0</v>
      </c>
    </row>
    <row r="488" spans="1:10" ht="31.5">
      <c r="A488" s="42" t="s">
        <v>355</v>
      </c>
      <c r="B488" s="80" t="s">
        <v>346</v>
      </c>
      <c r="C488" s="81" t="s">
        <v>346</v>
      </c>
      <c r="D488" s="96" t="s">
        <v>363</v>
      </c>
      <c r="E488" s="83" t="s">
        <v>356</v>
      </c>
      <c r="F488" s="199">
        <v>20000</v>
      </c>
      <c r="G488" s="199"/>
      <c r="H488" s="65">
        <f t="shared" si="8"/>
        <v>20000</v>
      </c>
      <c r="I488" s="199">
        <v>0</v>
      </c>
      <c r="J488" s="199">
        <v>0</v>
      </c>
    </row>
    <row r="489" spans="1:10" ht="31.5">
      <c r="A489" s="40" t="s">
        <v>431</v>
      </c>
      <c r="B489" s="77" t="s">
        <v>346</v>
      </c>
      <c r="C489" s="78" t="s">
        <v>281</v>
      </c>
      <c r="D489" s="84"/>
      <c r="E489" s="83"/>
      <c r="F489" s="199">
        <v>11535600</v>
      </c>
      <c r="G489" s="199">
        <v>34000</v>
      </c>
      <c r="H489" s="65">
        <f t="shared" si="8"/>
        <v>11569600</v>
      </c>
      <c r="I489" s="199">
        <v>11517100</v>
      </c>
      <c r="J489" s="199">
        <v>11517100</v>
      </c>
    </row>
    <row r="490" spans="1:10" ht="78.75">
      <c r="A490" s="42" t="s">
        <v>91</v>
      </c>
      <c r="B490" s="80" t="s">
        <v>346</v>
      </c>
      <c r="C490" s="81" t="s">
        <v>281</v>
      </c>
      <c r="D490" s="96" t="s">
        <v>150</v>
      </c>
      <c r="E490" s="83"/>
      <c r="F490" s="199">
        <v>20000</v>
      </c>
      <c r="G490" s="199">
        <v>34000</v>
      </c>
      <c r="H490" s="65">
        <f t="shared" si="8"/>
        <v>54000</v>
      </c>
      <c r="I490" s="199">
        <v>20000</v>
      </c>
      <c r="J490" s="199">
        <v>20000</v>
      </c>
    </row>
    <row r="491" spans="1:10" ht="78.75">
      <c r="A491" s="42" t="s">
        <v>158</v>
      </c>
      <c r="B491" s="80" t="s">
        <v>346</v>
      </c>
      <c r="C491" s="81" t="s">
        <v>281</v>
      </c>
      <c r="D491" s="82" t="s">
        <v>159</v>
      </c>
      <c r="E491" s="83"/>
      <c r="F491" s="199">
        <v>20000</v>
      </c>
      <c r="G491" s="199"/>
      <c r="H491" s="65">
        <f t="shared" si="8"/>
        <v>20000</v>
      </c>
      <c r="I491" s="199">
        <v>20000</v>
      </c>
      <c r="J491" s="199">
        <v>20000</v>
      </c>
    </row>
    <row r="492" spans="1:10" ht="173.25">
      <c r="A492" s="42" t="s">
        <v>432</v>
      </c>
      <c r="B492" s="80" t="s">
        <v>346</v>
      </c>
      <c r="C492" s="81" t="s">
        <v>281</v>
      </c>
      <c r="D492" s="82" t="s">
        <v>433</v>
      </c>
      <c r="E492" s="83"/>
      <c r="F492" s="199">
        <v>20000</v>
      </c>
      <c r="G492" s="199">
        <v>34000</v>
      </c>
      <c r="H492" s="65">
        <f t="shared" si="8"/>
        <v>54000</v>
      </c>
      <c r="I492" s="199">
        <v>20000</v>
      </c>
      <c r="J492" s="199">
        <v>20000</v>
      </c>
    </row>
    <row r="493" spans="1:10" ht="110.25">
      <c r="A493" s="42" t="s">
        <v>162</v>
      </c>
      <c r="B493" s="80" t="s">
        <v>346</v>
      </c>
      <c r="C493" s="81" t="s">
        <v>281</v>
      </c>
      <c r="D493" s="82" t="s">
        <v>434</v>
      </c>
      <c r="E493" s="83"/>
      <c r="F493" s="199">
        <v>20000</v>
      </c>
      <c r="G493" s="199"/>
      <c r="H493" s="65">
        <f t="shared" si="8"/>
        <v>20000</v>
      </c>
      <c r="I493" s="199">
        <v>20000</v>
      </c>
      <c r="J493" s="199">
        <v>20000</v>
      </c>
    </row>
    <row r="494" spans="1:10" ht="63">
      <c r="A494" s="42" t="s">
        <v>126</v>
      </c>
      <c r="B494" s="80" t="s">
        <v>346</v>
      </c>
      <c r="C494" s="81" t="s">
        <v>281</v>
      </c>
      <c r="D494" s="82" t="s">
        <v>434</v>
      </c>
      <c r="E494" s="83" t="s">
        <v>127</v>
      </c>
      <c r="F494" s="199">
        <v>20000</v>
      </c>
      <c r="G494" s="199"/>
      <c r="H494" s="65">
        <f t="shared" si="8"/>
        <v>20000</v>
      </c>
      <c r="I494" s="199">
        <v>20000</v>
      </c>
      <c r="J494" s="199">
        <v>20000</v>
      </c>
    </row>
    <row r="495" spans="1:10" ht="63">
      <c r="A495" s="42" t="s">
        <v>195</v>
      </c>
      <c r="B495" s="80" t="s">
        <v>346</v>
      </c>
      <c r="C495" s="81" t="s">
        <v>281</v>
      </c>
      <c r="D495" s="82" t="s">
        <v>434</v>
      </c>
      <c r="E495" s="83" t="s">
        <v>129</v>
      </c>
      <c r="F495" s="199">
        <v>20000</v>
      </c>
      <c r="G495" s="199"/>
      <c r="H495" s="65">
        <f t="shared" si="8"/>
        <v>20000</v>
      </c>
      <c r="I495" s="199">
        <v>20000</v>
      </c>
      <c r="J495" s="199">
        <v>20000</v>
      </c>
    </row>
    <row r="496" spans="1:10" ht="157.5">
      <c r="A496" s="262" t="s">
        <v>834</v>
      </c>
      <c r="B496" s="80" t="s">
        <v>346</v>
      </c>
      <c r="C496" s="81" t="s">
        <v>281</v>
      </c>
      <c r="D496" s="82" t="s">
        <v>835</v>
      </c>
      <c r="E496" s="83"/>
      <c r="F496" s="199"/>
      <c r="G496" s="199">
        <v>34000</v>
      </c>
      <c r="H496" s="65">
        <f t="shared" si="8"/>
        <v>34000</v>
      </c>
      <c r="I496" s="199">
        <v>0</v>
      </c>
      <c r="J496" s="199">
        <v>0</v>
      </c>
    </row>
    <row r="497" spans="1:10" ht="63">
      <c r="A497" s="42" t="s">
        <v>126</v>
      </c>
      <c r="B497" s="80" t="s">
        <v>346</v>
      </c>
      <c r="C497" s="81" t="s">
        <v>281</v>
      </c>
      <c r="D497" s="82" t="s">
        <v>835</v>
      </c>
      <c r="E497" s="83"/>
      <c r="F497" s="199"/>
      <c r="G497" s="199">
        <v>34000</v>
      </c>
      <c r="H497" s="65">
        <f t="shared" si="8"/>
        <v>34000</v>
      </c>
      <c r="I497" s="199">
        <v>0</v>
      </c>
      <c r="J497" s="199">
        <v>0</v>
      </c>
    </row>
    <row r="498" spans="1:10" ht="63">
      <c r="A498" s="42" t="s">
        <v>195</v>
      </c>
      <c r="B498" s="80" t="s">
        <v>346</v>
      </c>
      <c r="C498" s="81" t="s">
        <v>281</v>
      </c>
      <c r="D498" s="82" t="s">
        <v>835</v>
      </c>
      <c r="E498" s="83"/>
      <c r="F498" s="199"/>
      <c r="G498" s="199">
        <v>34000</v>
      </c>
      <c r="H498" s="65">
        <f t="shared" si="8"/>
        <v>34000</v>
      </c>
      <c r="I498" s="199">
        <v>0</v>
      </c>
      <c r="J498" s="199">
        <v>0</v>
      </c>
    </row>
    <row r="499" spans="1:10" ht="78.75">
      <c r="A499" s="42" t="s">
        <v>435</v>
      </c>
      <c r="B499" s="80" t="s">
        <v>346</v>
      </c>
      <c r="C499" s="81" t="s">
        <v>281</v>
      </c>
      <c r="D499" s="96" t="s">
        <v>436</v>
      </c>
      <c r="E499" s="83"/>
      <c r="F499" s="199">
        <v>22500</v>
      </c>
      <c r="G499" s="199"/>
      <c r="H499" s="65">
        <f t="shared" si="8"/>
        <v>22500</v>
      </c>
      <c r="I499" s="199">
        <v>22500</v>
      </c>
      <c r="J499" s="199">
        <v>22500</v>
      </c>
    </row>
    <row r="500" spans="1:10" ht="110.25">
      <c r="A500" s="42" t="s">
        <v>437</v>
      </c>
      <c r="B500" s="80" t="s">
        <v>346</v>
      </c>
      <c r="C500" s="81" t="s">
        <v>281</v>
      </c>
      <c r="D500" s="96" t="s">
        <v>438</v>
      </c>
      <c r="E500" s="83"/>
      <c r="F500" s="199">
        <v>22500</v>
      </c>
      <c r="G500" s="199"/>
      <c r="H500" s="65">
        <f t="shared" si="8"/>
        <v>22500</v>
      </c>
      <c r="I500" s="199">
        <v>22500</v>
      </c>
      <c r="J500" s="199">
        <v>22500</v>
      </c>
    </row>
    <row r="501" spans="1:10" ht="110.25">
      <c r="A501" s="42" t="s">
        <v>439</v>
      </c>
      <c r="B501" s="80" t="s">
        <v>346</v>
      </c>
      <c r="C501" s="81" t="s">
        <v>281</v>
      </c>
      <c r="D501" s="96" t="s">
        <v>440</v>
      </c>
      <c r="E501" s="83"/>
      <c r="F501" s="199">
        <v>19200</v>
      </c>
      <c r="G501" s="199"/>
      <c r="H501" s="65">
        <f t="shared" si="8"/>
        <v>19200</v>
      </c>
      <c r="I501" s="199">
        <v>22500</v>
      </c>
      <c r="J501" s="199">
        <v>22500</v>
      </c>
    </row>
    <row r="502" spans="1:10" ht="63">
      <c r="A502" s="42" t="s">
        <v>126</v>
      </c>
      <c r="B502" s="80" t="s">
        <v>346</v>
      </c>
      <c r="C502" s="81" t="s">
        <v>281</v>
      </c>
      <c r="D502" s="96" t="s">
        <v>440</v>
      </c>
      <c r="E502" s="83" t="s">
        <v>127</v>
      </c>
      <c r="F502" s="199">
        <v>19200</v>
      </c>
      <c r="G502" s="199"/>
      <c r="H502" s="65">
        <f t="shared" si="8"/>
        <v>19200</v>
      </c>
      <c r="I502" s="199">
        <v>22500</v>
      </c>
      <c r="J502" s="199">
        <v>22500</v>
      </c>
    </row>
    <row r="503" spans="1:10" ht="63">
      <c r="A503" s="42" t="s">
        <v>128</v>
      </c>
      <c r="B503" s="80" t="s">
        <v>346</v>
      </c>
      <c r="C503" s="81" t="s">
        <v>281</v>
      </c>
      <c r="D503" s="96" t="s">
        <v>440</v>
      </c>
      <c r="E503" s="83" t="s">
        <v>129</v>
      </c>
      <c r="F503" s="199">
        <v>19200</v>
      </c>
      <c r="G503" s="199"/>
      <c r="H503" s="65">
        <f t="shared" si="8"/>
        <v>19200</v>
      </c>
      <c r="I503" s="199">
        <v>22500</v>
      </c>
      <c r="J503" s="199">
        <v>22500</v>
      </c>
    </row>
    <row r="504" spans="1:10" ht="141.75">
      <c r="A504" s="42" t="s">
        <v>441</v>
      </c>
      <c r="B504" s="80" t="s">
        <v>346</v>
      </c>
      <c r="C504" s="81" t="s">
        <v>281</v>
      </c>
      <c r="D504" s="97" t="s">
        <v>442</v>
      </c>
      <c r="E504" s="83"/>
      <c r="F504" s="199">
        <v>3300</v>
      </c>
      <c r="G504" s="199"/>
      <c r="H504" s="65">
        <f t="shared" si="8"/>
        <v>3300</v>
      </c>
      <c r="I504" s="199">
        <v>0</v>
      </c>
      <c r="J504" s="199">
        <v>0</v>
      </c>
    </row>
    <row r="505" spans="1:10" ht="63">
      <c r="A505" s="42" t="s">
        <v>126</v>
      </c>
      <c r="B505" s="80" t="s">
        <v>346</v>
      </c>
      <c r="C505" s="81" t="s">
        <v>281</v>
      </c>
      <c r="D505" s="97" t="s">
        <v>442</v>
      </c>
      <c r="E505" s="83" t="s">
        <v>127</v>
      </c>
      <c r="F505" s="199">
        <v>3300</v>
      </c>
      <c r="G505" s="199"/>
      <c r="H505" s="65">
        <f t="shared" si="8"/>
        <v>3300</v>
      </c>
      <c r="I505" s="199">
        <v>0</v>
      </c>
      <c r="J505" s="199">
        <v>0</v>
      </c>
    </row>
    <row r="506" spans="1:10" ht="63">
      <c r="A506" s="42" t="s">
        <v>128</v>
      </c>
      <c r="B506" s="80" t="s">
        <v>346</v>
      </c>
      <c r="C506" s="81" t="s">
        <v>281</v>
      </c>
      <c r="D506" s="97" t="s">
        <v>442</v>
      </c>
      <c r="E506" s="83" t="s">
        <v>129</v>
      </c>
      <c r="F506" s="199">
        <v>3300</v>
      </c>
      <c r="G506" s="199"/>
      <c r="H506" s="65">
        <f t="shared" si="8"/>
        <v>3300</v>
      </c>
      <c r="I506" s="199">
        <v>0</v>
      </c>
      <c r="J506" s="199">
        <v>0</v>
      </c>
    </row>
    <row r="507" spans="1:10" ht="63">
      <c r="A507" s="42" t="s">
        <v>50</v>
      </c>
      <c r="B507" s="80" t="s">
        <v>346</v>
      </c>
      <c r="C507" s="81" t="s">
        <v>281</v>
      </c>
      <c r="D507" s="96" t="s">
        <v>347</v>
      </c>
      <c r="E507" s="83"/>
      <c r="F507" s="199">
        <v>11493100</v>
      </c>
      <c r="G507" s="199"/>
      <c r="H507" s="65">
        <f t="shared" si="8"/>
        <v>11493100</v>
      </c>
      <c r="I507" s="199">
        <v>11474600</v>
      </c>
      <c r="J507" s="199">
        <v>11474600</v>
      </c>
    </row>
    <row r="508" spans="1:10" ht="63">
      <c r="A508" s="42" t="s">
        <v>383</v>
      </c>
      <c r="B508" s="80" t="s">
        <v>346</v>
      </c>
      <c r="C508" s="81" t="s">
        <v>281</v>
      </c>
      <c r="D508" s="96" t="s">
        <v>384</v>
      </c>
      <c r="E508" s="83"/>
      <c r="F508" s="199">
        <v>112500</v>
      </c>
      <c r="G508" s="199"/>
      <c r="H508" s="65">
        <f t="shared" si="8"/>
        <v>112500</v>
      </c>
      <c r="I508" s="199">
        <v>112500</v>
      </c>
      <c r="J508" s="199">
        <v>112500</v>
      </c>
    </row>
    <row r="509" spans="1:10" ht="63">
      <c r="A509" s="42" t="s">
        <v>443</v>
      </c>
      <c r="B509" s="80" t="s">
        <v>346</v>
      </c>
      <c r="C509" s="81" t="s">
        <v>281</v>
      </c>
      <c r="D509" s="96" t="s">
        <v>444</v>
      </c>
      <c r="E509" s="83"/>
      <c r="F509" s="199">
        <v>10000</v>
      </c>
      <c r="G509" s="199"/>
      <c r="H509" s="65">
        <f t="shared" si="8"/>
        <v>10000</v>
      </c>
      <c r="I509" s="199">
        <v>10000</v>
      </c>
      <c r="J509" s="199">
        <v>10000</v>
      </c>
    </row>
    <row r="510" spans="1:10" ht="94.5">
      <c r="A510" s="42" t="s">
        <v>445</v>
      </c>
      <c r="B510" s="80" t="s">
        <v>346</v>
      </c>
      <c r="C510" s="81" t="s">
        <v>281</v>
      </c>
      <c r="D510" s="96" t="s">
        <v>446</v>
      </c>
      <c r="E510" s="83"/>
      <c r="F510" s="199">
        <v>10000</v>
      </c>
      <c r="G510" s="199"/>
      <c r="H510" s="65">
        <f t="shared" si="8"/>
        <v>10000</v>
      </c>
      <c r="I510" s="199">
        <v>10000</v>
      </c>
      <c r="J510" s="199">
        <v>10000</v>
      </c>
    </row>
    <row r="511" spans="1:10" ht="63">
      <c r="A511" s="42" t="s">
        <v>126</v>
      </c>
      <c r="B511" s="80" t="s">
        <v>346</v>
      </c>
      <c r="C511" s="81" t="s">
        <v>281</v>
      </c>
      <c r="D511" s="96" t="s">
        <v>446</v>
      </c>
      <c r="E511" s="83" t="s">
        <v>127</v>
      </c>
      <c r="F511" s="199">
        <v>10000</v>
      </c>
      <c r="G511" s="199"/>
      <c r="H511" s="65">
        <f t="shared" si="8"/>
        <v>10000</v>
      </c>
      <c r="I511" s="199">
        <v>10000</v>
      </c>
      <c r="J511" s="199">
        <v>10000</v>
      </c>
    </row>
    <row r="512" spans="1:10" ht="63">
      <c r="A512" s="42" t="s">
        <v>128</v>
      </c>
      <c r="B512" s="80" t="s">
        <v>346</v>
      </c>
      <c r="C512" s="81" t="s">
        <v>281</v>
      </c>
      <c r="D512" s="96" t="s">
        <v>446</v>
      </c>
      <c r="E512" s="83" t="s">
        <v>129</v>
      </c>
      <c r="F512" s="199">
        <v>10000</v>
      </c>
      <c r="G512" s="199"/>
      <c r="H512" s="65">
        <f t="shared" si="8"/>
        <v>10000</v>
      </c>
      <c r="I512" s="199">
        <v>10000</v>
      </c>
      <c r="J512" s="199">
        <v>10000</v>
      </c>
    </row>
    <row r="513" spans="1:10" ht="94.5">
      <c r="A513" s="42" t="s">
        <v>385</v>
      </c>
      <c r="B513" s="80" t="s">
        <v>346</v>
      </c>
      <c r="C513" s="81" t="s">
        <v>281</v>
      </c>
      <c r="D513" s="96" t="s">
        <v>386</v>
      </c>
      <c r="E513" s="83"/>
      <c r="F513" s="199">
        <v>102500</v>
      </c>
      <c r="G513" s="199"/>
      <c r="H513" s="65">
        <f t="shared" si="8"/>
        <v>102500</v>
      </c>
      <c r="I513" s="199">
        <v>102500</v>
      </c>
      <c r="J513" s="199">
        <v>102500</v>
      </c>
    </row>
    <row r="514" spans="1:10" ht="94.5">
      <c r="A514" s="42" t="s">
        <v>445</v>
      </c>
      <c r="B514" s="80" t="s">
        <v>346</v>
      </c>
      <c r="C514" s="81" t="s">
        <v>281</v>
      </c>
      <c r="D514" s="96" t="s">
        <v>447</v>
      </c>
      <c r="E514" s="83"/>
      <c r="F514" s="199">
        <v>102500</v>
      </c>
      <c r="G514" s="199"/>
      <c r="H514" s="65">
        <f t="shared" si="8"/>
        <v>102500</v>
      </c>
      <c r="I514" s="199">
        <v>102500</v>
      </c>
      <c r="J514" s="199">
        <v>102500</v>
      </c>
    </row>
    <row r="515" spans="1:10" ht="63">
      <c r="A515" s="42" t="s">
        <v>126</v>
      </c>
      <c r="B515" s="80" t="s">
        <v>346</v>
      </c>
      <c r="C515" s="81" t="s">
        <v>281</v>
      </c>
      <c r="D515" s="96" t="s">
        <v>447</v>
      </c>
      <c r="E515" s="83" t="s">
        <v>127</v>
      </c>
      <c r="F515" s="199">
        <v>102500</v>
      </c>
      <c r="G515" s="199"/>
      <c r="H515" s="65">
        <f t="shared" si="8"/>
        <v>102500</v>
      </c>
      <c r="I515" s="199">
        <v>102500</v>
      </c>
      <c r="J515" s="199">
        <v>102500</v>
      </c>
    </row>
    <row r="516" spans="1:10" ht="63">
      <c r="A516" s="42" t="s">
        <v>128</v>
      </c>
      <c r="B516" s="80" t="s">
        <v>346</v>
      </c>
      <c r="C516" s="81" t="s">
        <v>281</v>
      </c>
      <c r="D516" s="96" t="s">
        <v>447</v>
      </c>
      <c r="E516" s="83" t="s">
        <v>129</v>
      </c>
      <c r="F516" s="199">
        <v>102500</v>
      </c>
      <c r="G516" s="199"/>
      <c r="H516" s="65">
        <f t="shared" si="8"/>
        <v>102500</v>
      </c>
      <c r="I516" s="199">
        <v>102500</v>
      </c>
      <c r="J516" s="199">
        <v>102500</v>
      </c>
    </row>
    <row r="517" spans="1:10" ht="63">
      <c r="A517" s="42" t="s">
        <v>414</v>
      </c>
      <c r="B517" s="80" t="s">
        <v>346</v>
      </c>
      <c r="C517" s="81" t="s">
        <v>281</v>
      </c>
      <c r="D517" s="96" t="s">
        <v>415</v>
      </c>
      <c r="E517" s="83"/>
      <c r="F517" s="199">
        <v>75600</v>
      </c>
      <c r="G517" s="199"/>
      <c r="H517" s="65">
        <f t="shared" si="8"/>
        <v>75600</v>
      </c>
      <c r="I517" s="199">
        <v>75600</v>
      </c>
      <c r="J517" s="199">
        <v>75600</v>
      </c>
    </row>
    <row r="518" spans="1:10" ht="126">
      <c r="A518" s="42" t="s">
        <v>416</v>
      </c>
      <c r="B518" s="80" t="s">
        <v>346</v>
      </c>
      <c r="C518" s="81" t="s">
        <v>281</v>
      </c>
      <c r="D518" s="96" t="s">
        <v>417</v>
      </c>
      <c r="E518" s="83"/>
      <c r="F518" s="199">
        <v>75600</v>
      </c>
      <c r="G518" s="199"/>
      <c r="H518" s="65">
        <f t="shared" si="8"/>
        <v>75600</v>
      </c>
      <c r="I518" s="199">
        <v>75600</v>
      </c>
      <c r="J518" s="199">
        <v>75600</v>
      </c>
    </row>
    <row r="519" spans="1:10" ht="94.5">
      <c r="A519" s="42" t="s">
        <v>418</v>
      </c>
      <c r="B519" s="80" t="s">
        <v>346</v>
      </c>
      <c r="C519" s="81" t="s">
        <v>281</v>
      </c>
      <c r="D519" s="96" t="s">
        <v>419</v>
      </c>
      <c r="E519" s="83"/>
      <c r="F519" s="199">
        <v>75600</v>
      </c>
      <c r="G519" s="199"/>
      <c r="H519" s="65">
        <f t="shared" si="8"/>
        <v>75600</v>
      </c>
      <c r="I519" s="199">
        <v>75600</v>
      </c>
      <c r="J519" s="199">
        <v>75600</v>
      </c>
    </row>
    <row r="520" spans="1:10" ht="63">
      <c r="A520" s="42" t="s">
        <v>126</v>
      </c>
      <c r="B520" s="80" t="s">
        <v>346</v>
      </c>
      <c r="C520" s="81" t="s">
        <v>281</v>
      </c>
      <c r="D520" s="96" t="s">
        <v>419</v>
      </c>
      <c r="E520" s="83" t="s">
        <v>127</v>
      </c>
      <c r="F520" s="199">
        <v>75600</v>
      </c>
      <c r="G520" s="199"/>
      <c r="H520" s="65">
        <f t="shared" si="8"/>
        <v>75600</v>
      </c>
      <c r="I520" s="199">
        <v>75600</v>
      </c>
      <c r="J520" s="199">
        <v>75600</v>
      </c>
    </row>
    <row r="521" spans="1:10" ht="63">
      <c r="A521" s="42" t="s">
        <v>128</v>
      </c>
      <c r="B521" s="80" t="s">
        <v>346</v>
      </c>
      <c r="C521" s="81" t="s">
        <v>281</v>
      </c>
      <c r="D521" s="96" t="s">
        <v>419</v>
      </c>
      <c r="E521" s="83" t="s">
        <v>129</v>
      </c>
      <c r="F521" s="199">
        <v>75600</v>
      </c>
      <c r="G521" s="199"/>
      <c r="H521" s="65">
        <f t="shared" si="8"/>
        <v>75600</v>
      </c>
      <c r="I521" s="199">
        <v>75600</v>
      </c>
      <c r="J521" s="199">
        <v>75600</v>
      </c>
    </row>
    <row r="522" spans="1:10" ht="94.5">
      <c r="A522" s="42" t="s">
        <v>60</v>
      </c>
      <c r="B522" s="80" t="s">
        <v>346</v>
      </c>
      <c r="C522" s="81" t="s">
        <v>281</v>
      </c>
      <c r="D522" s="96" t="s">
        <v>357</v>
      </c>
      <c r="E522" s="83"/>
      <c r="F522" s="199">
        <v>11305000</v>
      </c>
      <c r="G522" s="199"/>
      <c r="H522" s="65">
        <f t="shared" si="8"/>
        <v>11305000</v>
      </c>
      <c r="I522" s="199">
        <v>11286500</v>
      </c>
      <c r="J522" s="199">
        <v>11286500</v>
      </c>
    </row>
    <row r="523" spans="1:10" ht="63">
      <c r="A523" s="42" t="s">
        <v>448</v>
      </c>
      <c r="B523" s="80" t="s">
        <v>346</v>
      </c>
      <c r="C523" s="81" t="s">
        <v>281</v>
      </c>
      <c r="D523" s="96" t="s">
        <v>449</v>
      </c>
      <c r="E523" s="83" t="s">
        <v>118</v>
      </c>
      <c r="F523" s="199">
        <v>11305000</v>
      </c>
      <c r="G523" s="199"/>
      <c r="H523" s="65">
        <f t="shared" si="8"/>
        <v>11305000</v>
      </c>
      <c r="I523" s="199">
        <v>11286500</v>
      </c>
      <c r="J523" s="199">
        <v>11286500</v>
      </c>
    </row>
    <row r="524" spans="1:10" ht="141.75">
      <c r="A524" s="42" t="s">
        <v>450</v>
      </c>
      <c r="B524" s="80" t="s">
        <v>346</v>
      </c>
      <c r="C524" s="81" t="s">
        <v>281</v>
      </c>
      <c r="D524" s="96" t="s">
        <v>451</v>
      </c>
      <c r="E524" s="83" t="s">
        <v>236</v>
      </c>
      <c r="F524" s="199">
        <v>4211300</v>
      </c>
      <c r="G524" s="199"/>
      <c r="H524" s="65">
        <f t="shared" si="8"/>
        <v>4211300</v>
      </c>
      <c r="I524" s="199">
        <v>4211300</v>
      </c>
      <c r="J524" s="199">
        <v>4211300</v>
      </c>
    </row>
    <row r="525" spans="1:10" ht="141.75">
      <c r="A525" s="42" t="s">
        <v>117</v>
      </c>
      <c r="B525" s="80" t="s">
        <v>346</v>
      </c>
      <c r="C525" s="81" t="s">
        <v>281</v>
      </c>
      <c r="D525" s="96" t="s">
        <v>451</v>
      </c>
      <c r="E525" s="83" t="s">
        <v>118</v>
      </c>
      <c r="F525" s="199">
        <v>4164750</v>
      </c>
      <c r="G525" s="199"/>
      <c r="H525" s="65">
        <f t="shared" ref="H525:H588" si="9">F525+G525</f>
        <v>4164750</v>
      </c>
      <c r="I525" s="199">
        <v>4160300</v>
      </c>
      <c r="J525" s="199">
        <v>4160300</v>
      </c>
    </row>
    <row r="526" spans="1:10" ht="47.25">
      <c r="A526" s="42" t="s">
        <v>119</v>
      </c>
      <c r="B526" s="80" t="s">
        <v>346</v>
      </c>
      <c r="C526" s="81" t="s">
        <v>281</v>
      </c>
      <c r="D526" s="96" t="s">
        <v>451</v>
      </c>
      <c r="E526" s="83" t="s">
        <v>120</v>
      </c>
      <c r="F526" s="199">
        <v>4164750</v>
      </c>
      <c r="G526" s="199"/>
      <c r="H526" s="65">
        <f t="shared" si="9"/>
        <v>4164750</v>
      </c>
      <c r="I526" s="199">
        <v>4160300</v>
      </c>
      <c r="J526" s="199">
        <v>4160300</v>
      </c>
    </row>
    <row r="527" spans="1:10" ht="63">
      <c r="A527" s="42" t="s">
        <v>126</v>
      </c>
      <c r="B527" s="80" t="s">
        <v>346</v>
      </c>
      <c r="C527" s="81" t="s">
        <v>281</v>
      </c>
      <c r="D527" s="96" t="s">
        <v>451</v>
      </c>
      <c r="E527" s="83" t="s">
        <v>127</v>
      </c>
      <c r="F527" s="199">
        <v>44350</v>
      </c>
      <c r="G527" s="199"/>
      <c r="H527" s="65">
        <f t="shared" si="9"/>
        <v>44350</v>
      </c>
      <c r="I527" s="199">
        <v>49600</v>
      </c>
      <c r="J527" s="199">
        <v>49600</v>
      </c>
    </row>
    <row r="528" spans="1:10" ht="63">
      <c r="A528" s="42" t="s">
        <v>128</v>
      </c>
      <c r="B528" s="80" t="s">
        <v>346</v>
      </c>
      <c r="C528" s="81" t="s">
        <v>281</v>
      </c>
      <c r="D528" s="96" t="s">
        <v>451</v>
      </c>
      <c r="E528" s="83" t="s">
        <v>129</v>
      </c>
      <c r="F528" s="199">
        <v>44350</v>
      </c>
      <c r="G528" s="199"/>
      <c r="H528" s="65">
        <f t="shared" si="9"/>
        <v>44350</v>
      </c>
      <c r="I528" s="199">
        <v>49600</v>
      </c>
      <c r="J528" s="199">
        <v>49600</v>
      </c>
    </row>
    <row r="529" spans="1:10" ht="31.5">
      <c r="A529" s="42" t="s">
        <v>130</v>
      </c>
      <c r="B529" s="80" t="s">
        <v>346</v>
      </c>
      <c r="C529" s="81" t="s">
        <v>281</v>
      </c>
      <c r="D529" s="96" t="s">
        <v>451</v>
      </c>
      <c r="E529" s="83" t="s">
        <v>131</v>
      </c>
      <c r="F529" s="199">
        <v>2200</v>
      </c>
      <c r="G529" s="199"/>
      <c r="H529" s="65">
        <v>2200</v>
      </c>
      <c r="I529" s="199">
        <v>1400</v>
      </c>
      <c r="J529" s="199">
        <v>1400</v>
      </c>
    </row>
    <row r="530" spans="1:10" ht="31.5">
      <c r="A530" s="42" t="s">
        <v>134</v>
      </c>
      <c r="B530" s="80" t="s">
        <v>346</v>
      </c>
      <c r="C530" s="81" t="s">
        <v>281</v>
      </c>
      <c r="D530" s="96" t="s">
        <v>451</v>
      </c>
      <c r="E530" s="83" t="s">
        <v>135</v>
      </c>
      <c r="F530" s="199">
        <v>2200</v>
      </c>
      <c r="G530" s="199"/>
      <c r="H530" s="65">
        <f t="shared" si="9"/>
        <v>2200</v>
      </c>
      <c r="I530" s="199">
        <v>1400</v>
      </c>
      <c r="J530" s="199">
        <v>1400</v>
      </c>
    </row>
    <row r="531" spans="1:10" ht="78.75">
      <c r="A531" s="42" t="s">
        <v>452</v>
      </c>
      <c r="B531" s="80" t="s">
        <v>346</v>
      </c>
      <c r="C531" s="81" t="s">
        <v>281</v>
      </c>
      <c r="D531" s="96" t="s">
        <v>453</v>
      </c>
      <c r="E531" s="83"/>
      <c r="F531" s="199">
        <v>5460400</v>
      </c>
      <c r="G531" s="199"/>
      <c r="H531" s="65">
        <f t="shared" si="9"/>
        <v>5460400</v>
      </c>
      <c r="I531" s="199">
        <v>5460400</v>
      </c>
      <c r="J531" s="199">
        <v>5460400</v>
      </c>
    </row>
    <row r="532" spans="1:10" ht="141.75">
      <c r="A532" s="42" t="s">
        <v>117</v>
      </c>
      <c r="B532" s="80" t="s">
        <v>346</v>
      </c>
      <c r="C532" s="81" t="s">
        <v>281</v>
      </c>
      <c r="D532" s="96" t="s">
        <v>453</v>
      </c>
      <c r="E532" s="83" t="s">
        <v>118</v>
      </c>
      <c r="F532" s="199">
        <v>5027500</v>
      </c>
      <c r="G532" s="199"/>
      <c r="H532" s="65">
        <f t="shared" si="9"/>
        <v>5027500</v>
      </c>
      <c r="I532" s="199">
        <v>5027500</v>
      </c>
      <c r="J532" s="199">
        <v>5027500</v>
      </c>
    </row>
    <row r="533" spans="1:10" ht="31.5">
      <c r="A533" s="42" t="s">
        <v>235</v>
      </c>
      <c r="B533" s="80" t="s">
        <v>346</v>
      </c>
      <c r="C533" s="81" t="s">
        <v>281</v>
      </c>
      <c r="D533" s="96" t="s">
        <v>453</v>
      </c>
      <c r="E533" s="83" t="s">
        <v>236</v>
      </c>
      <c r="F533" s="199">
        <v>5027500</v>
      </c>
      <c r="G533" s="199"/>
      <c r="H533" s="65">
        <f t="shared" si="9"/>
        <v>5027500</v>
      </c>
      <c r="I533" s="199">
        <v>5027500</v>
      </c>
      <c r="J533" s="199">
        <v>5027500</v>
      </c>
    </row>
    <row r="534" spans="1:10" ht="63">
      <c r="A534" s="42" t="s">
        <v>126</v>
      </c>
      <c r="B534" s="80" t="s">
        <v>346</v>
      </c>
      <c r="C534" s="81" t="s">
        <v>281</v>
      </c>
      <c r="D534" s="96" t="s">
        <v>453</v>
      </c>
      <c r="E534" s="83" t="s">
        <v>127</v>
      </c>
      <c r="F534" s="199">
        <v>428000</v>
      </c>
      <c r="G534" s="199"/>
      <c r="H534" s="65">
        <f t="shared" si="9"/>
        <v>428000</v>
      </c>
      <c r="I534" s="199">
        <v>428000</v>
      </c>
      <c r="J534" s="199">
        <v>428000</v>
      </c>
    </row>
    <row r="535" spans="1:10" ht="63">
      <c r="A535" s="42" t="s">
        <v>128</v>
      </c>
      <c r="B535" s="80" t="s">
        <v>346</v>
      </c>
      <c r="C535" s="81" t="s">
        <v>281</v>
      </c>
      <c r="D535" s="96" t="s">
        <v>453</v>
      </c>
      <c r="E535" s="83" t="s">
        <v>129</v>
      </c>
      <c r="F535" s="199">
        <v>428000</v>
      </c>
      <c r="G535" s="199"/>
      <c r="H535" s="65">
        <f t="shared" si="9"/>
        <v>428000</v>
      </c>
      <c r="I535" s="199">
        <v>428000</v>
      </c>
      <c r="J535" s="199">
        <v>428000</v>
      </c>
    </row>
    <row r="536" spans="1:10" ht="31.5">
      <c r="A536" s="42" t="s">
        <v>130</v>
      </c>
      <c r="B536" s="80" t="s">
        <v>346</v>
      </c>
      <c r="C536" s="81" t="s">
        <v>281</v>
      </c>
      <c r="D536" s="96" t="s">
        <v>453</v>
      </c>
      <c r="E536" s="83" t="s">
        <v>131</v>
      </c>
      <c r="F536" s="199">
        <v>4900</v>
      </c>
      <c r="G536" s="199"/>
      <c r="H536" s="65">
        <f t="shared" si="9"/>
        <v>4900</v>
      </c>
      <c r="I536" s="199">
        <v>4900</v>
      </c>
      <c r="J536" s="199">
        <v>4900</v>
      </c>
    </row>
    <row r="537" spans="1:10" ht="31.5">
      <c r="A537" s="42" t="s">
        <v>134</v>
      </c>
      <c r="B537" s="80" t="s">
        <v>346</v>
      </c>
      <c r="C537" s="81" t="s">
        <v>281</v>
      </c>
      <c r="D537" s="96" t="s">
        <v>453</v>
      </c>
      <c r="E537" s="83" t="s">
        <v>135</v>
      </c>
      <c r="F537" s="199">
        <v>4900</v>
      </c>
      <c r="G537" s="199"/>
      <c r="H537" s="65">
        <f t="shared" si="9"/>
        <v>4900</v>
      </c>
      <c r="I537" s="199">
        <v>4900</v>
      </c>
      <c r="J537" s="199">
        <v>4900</v>
      </c>
    </row>
    <row r="538" spans="1:10" ht="94.5">
      <c r="A538" s="42" t="s">
        <v>56</v>
      </c>
      <c r="B538" s="80" t="s">
        <v>346</v>
      </c>
      <c r="C538" s="81" t="s">
        <v>281</v>
      </c>
      <c r="D538" s="96" t="s">
        <v>454</v>
      </c>
      <c r="E538" s="83"/>
      <c r="F538" s="199">
        <v>344500</v>
      </c>
      <c r="G538" s="199"/>
      <c r="H538" s="65">
        <f t="shared" si="9"/>
        <v>344500</v>
      </c>
      <c r="I538" s="199">
        <v>344500</v>
      </c>
      <c r="J538" s="199">
        <v>344500</v>
      </c>
    </row>
    <row r="539" spans="1:10" ht="141.75">
      <c r="A539" s="42" t="s">
        <v>117</v>
      </c>
      <c r="B539" s="80" t="s">
        <v>346</v>
      </c>
      <c r="C539" s="81" t="s">
        <v>281</v>
      </c>
      <c r="D539" s="96" t="s">
        <v>454</v>
      </c>
      <c r="E539" s="83" t="s">
        <v>118</v>
      </c>
      <c r="F539" s="199">
        <v>335700</v>
      </c>
      <c r="G539" s="199"/>
      <c r="H539" s="65">
        <f t="shared" si="9"/>
        <v>335700</v>
      </c>
      <c r="I539" s="199">
        <v>335700</v>
      </c>
      <c r="J539" s="199">
        <v>335700</v>
      </c>
    </row>
    <row r="540" spans="1:10" ht="31.5">
      <c r="A540" s="42" t="s">
        <v>235</v>
      </c>
      <c r="B540" s="80" t="s">
        <v>346</v>
      </c>
      <c r="C540" s="81" t="s">
        <v>281</v>
      </c>
      <c r="D540" s="96" t="s">
        <v>454</v>
      </c>
      <c r="E540" s="83" t="s">
        <v>236</v>
      </c>
      <c r="F540" s="199">
        <v>335700</v>
      </c>
      <c r="G540" s="199"/>
      <c r="H540" s="65">
        <f t="shared" si="9"/>
        <v>335700</v>
      </c>
      <c r="I540" s="199">
        <v>335700</v>
      </c>
      <c r="J540" s="199">
        <v>335700</v>
      </c>
    </row>
    <row r="541" spans="1:10" ht="63">
      <c r="A541" s="42" t="s">
        <v>126</v>
      </c>
      <c r="B541" s="80" t="s">
        <v>346</v>
      </c>
      <c r="C541" s="81" t="s">
        <v>281</v>
      </c>
      <c r="D541" s="96" t="s">
        <v>454</v>
      </c>
      <c r="E541" s="83" t="s">
        <v>127</v>
      </c>
      <c r="F541" s="199">
        <v>8800</v>
      </c>
      <c r="G541" s="199"/>
      <c r="H541" s="65">
        <f t="shared" si="9"/>
        <v>8800</v>
      </c>
      <c r="I541" s="199">
        <v>8800</v>
      </c>
      <c r="J541" s="199">
        <v>8800</v>
      </c>
    </row>
    <row r="542" spans="1:10" ht="63">
      <c r="A542" s="42" t="s">
        <v>128</v>
      </c>
      <c r="B542" s="80" t="s">
        <v>346</v>
      </c>
      <c r="C542" s="81" t="s">
        <v>281</v>
      </c>
      <c r="D542" s="96" t="s">
        <v>454</v>
      </c>
      <c r="E542" s="83" t="s">
        <v>129</v>
      </c>
      <c r="F542" s="199">
        <v>8800</v>
      </c>
      <c r="G542" s="199"/>
      <c r="H542" s="65">
        <f t="shared" si="9"/>
        <v>8800</v>
      </c>
      <c r="I542" s="199">
        <v>8800</v>
      </c>
      <c r="J542" s="199">
        <v>8800</v>
      </c>
    </row>
    <row r="543" spans="1:10" ht="78.75">
      <c r="A543" s="42" t="s">
        <v>136</v>
      </c>
      <c r="B543" s="80" t="s">
        <v>346</v>
      </c>
      <c r="C543" s="81" t="s">
        <v>281</v>
      </c>
      <c r="D543" s="96" t="s">
        <v>455</v>
      </c>
      <c r="E543" s="83"/>
      <c r="F543" s="199">
        <v>863900</v>
      </c>
      <c r="G543" s="199"/>
      <c r="H543" s="65">
        <f t="shared" si="9"/>
        <v>863900</v>
      </c>
      <c r="I543" s="199">
        <v>863900</v>
      </c>
      <c r="J543" s="199">
        <v>863900</v>
      </c>
    </row>
    <row r="544" spans="1:10" ht="141.75">
      <c r="A544" s="42" t="s">
        <v>117</v>
      </c>
      <c r="B544" s="80" t="s">
        <v>346</v>
      </c>
      <c r="C544" s="81" t="s">
        <v>281</v>
      </c>
      <c r="D544" s="96" t="s">
        <v>455</v>
      </c>
      <c r="E544" s="83" t="s">
        <v>118</v>
      </c>
      <c r="F544" s="199">
        <v>848900</v>
      </c>
      <c r="G544" s="199"/>
      <c r="H544" s="65">
        <f t="shared" si="9"/>
        <v>848900</v>
      </c>
      <c r="I544" s="199">
        <v>848900</v>
      </c>
      <c r="J544" s="199">
        <v>848900</v>
      </c>
    </row>
    <row r="545" spans="1:10" ht="47.25">
      <c r="A545" s="42" t="s">
        <v>119</v>
      </c>
      <c r="B545" s="80" t="s">
        <v>346</v>
      </c>
      <c r="C545" s="81" t="s">
        <v>281</v>
      </c>
      <c r="D545" s="96" t="s">
        <v>455</v>
      </c>
      <c r="E545" s="83" t="s">
        <v>120</v>
      </c>
      <c r="F545" s="199">
        <v>848900</v>
      </c>
      <c r="G545" s="199"/>
      <c r="H545" s="65">
        <f t="shared" si="9"/>
        <v>848900</v>
      </c>
      <c r="I545" s="199">
        <v>848900</v>
      </c>
      <c r="J545" s="199">
        <v>848900</v>
      </c>
    </row>
    <row r="546" spans="1:10" ht="63">
      <c r="A546" s="42" t="s">
        <v>126</v>
      </c>
      <c r="B546" s="80" t="s">
        <v>346</v>
      </c>
      <c r="C546" s="81" t="s">
        <v>281</v>
      </c>
      <c r="D546" s="96" t="s">
        <v>455</v>
      </c>
      <c r="E546" s="83" t="s">
        <v>127</v>
      </c>
      <c r="F546" s="199">
        <v>15000</v>
      </c>
      <c r="G546" s="199"/>
      <c r="H546" s="65">
        <f t="shared" si="9"/>
        <v>15000</v>
      </c>
      <c r="I546" s="199">
        <v>15000</v>
      </c>
      <c r="J546" s="199">
        <v>15000</v>
      </c>
    </row>
    <row r="547" spans="1:10" ht="63">
      <c r="A547" s="42" t="s">
        <v>128</v>
      </c>
      <c r="B547" s="80" t="s">
        <v>346</v>
      </c>
      <c r="C547" s="81" t="s">
        <v>281</v>
      </c>
      <c r="D547" s="96" t="s">
        <v>455</v>
      </c>
      <c r="E547" s="83" t="s">
        <v>129</v>
      </c>
      <c r="F547" s="199">
        <v>15000</v>
      </c>
      <c r="G547" s="199"/>
      <c r="H547" s="65">
        <f t="shared" si="9"/>
        <v>15000</v>
      </c>
      <c r="I547" s="199">
        <v>15000</v>
      </c>
      <c r="J547" s="199">
        <v>15000</v>
      </c>
    </row>
    <row r="548" spans="1:10" ht="94.5">
      <c r="A548" s="61" t="s">
        <v>393</v>
      </c>
      <c r="B548" s="80" t="s">
        <v>346</v>
      </c>
      <c r="C548" s="81" t="s">
        <v>281</v>
      </c>
      <c r="D548" s="96" t="s">
        <v>451</v>
      </c>
      <c r="E548" s="83"/>
      <c r="F548" s="199">
        <v>18500</v>
      </c>
      <c r="G548" s="199"/>
      <c r="H548" s="65">
        <f t="shared" si="9"/>
        <v>18500</v>
      </c>
      <c r="I548" s="199">
        <v>0</v>
      </c>
      <c r="J548" s="199">
        <v>0</v>
      </c>
    </row>
    <row r="549" spans="1:10" ht="141.75">
      <c r="A549" s="42" t="s">
        <v>117</v>
      </c>
      <c r="B549" s="80" t="s">
        <v>346</v>
      </c>
      <c r="C549" s="81" t="s">
        <v>281</v>
      </c>
      <c r="D549" s="96" t="s">
        <v>451</v>
      </c>
      <c r="E549" s="83"/>
      <c r="F549" s="199">
        <v>18500</v>
      </c>
      <c r="G549" s="199"/>
      <c r="H549" s="65">
        <f t="shared" si="9"/>
        <v>18500</v>
      </c>
      <c r="I549" s="199">
        <v>0</v>
      </c>
      <c r="J549" s="199">
        <v>0</v>
      </c>
    </row>
    <row r="550" spans="1:10" ht="47.25">
      <c r="A550" s="42" t="s">
        <v>119</v>
      </c>
      <c r="B550" s="80" t="s">
        <v>346</v>
      </c>
      <c r="C550" s="81" t="s">
        <v>281</v>
      </c>
      <c r="D550" s="96" t="s">
        <v>451</v>
      </c>
      <c r="E550" s="83"/>
      <c r="F550" s="199">
        <v>18500</v>
      </c>
      <c r="G550" s="199"/>
      <c r="H550" s="65">
        <f t="shared" si="9"/>
        <v>18500</v>
      </c>
      <c r="I550" s="199">
        <v>0</v>
      </c>
      <c r="J550" s="199">
        <v>0</v>
      </c>
    </row>
    <row r="551" spans="1:10" ht="94.5">
      <c r="A551" s="42" t="s">
        <v>53</v>
      </c>
      <c r="B551" s="80" t="s">
        <v>346</v>
      </c>
      <c r="C551" s="81" t="s">
        <v>281</v>
      </c>
      <c r="D551" s="96" t="s">
        <v>456</v>
      </c>
      <c r="E551" s="83" t="s">
        <v>138</v>
      </c>
      <c r="F551" s="199">
        <v>325100</v>
      </c>
      <c r="G551" s="199"/>
      <c r="H551" s="65">
        <f t="shared" si="9"/>
        <v>325100</v>
      </c>
      <c r="I551" s="199">
        <v>325100</v>
      </c>
      <c r="J551" s="199">
        <v>325100</v>
      </c>
    </row>
    <row r="552" spans="1:10" ht="63">
      <c r="A552" s="42" t="s">
        <v>126</v>
      </c>
      <c r="B552" s="80" t="s">
        <v>346</v>
      </c>
      <c r="C552" s="81" t="s">
        <v>281</v>
      </c>
      <c r="D552" s="96" t="s">
        <v>456</v>
      </c>
      <c r="E552" s="83" t="s">
        <v>127</v>
      </c>
      <c r="F552" s="199">
        <v>325100</v>
      </c>
      <c r="G552" s="199"/>
      <c r="H552" s="65">
        <f t="shared" si="9"/>
        <v>325100</v>
      </c>
      <c r="I552" s="199">
        <v>325100</v>
      </c>
      <c r="J552" s="199">
        <v>325100</v>
      </c>
    </row>
    <row r="553" spans="1:10" ht="63">
      <c r="A553" s="42" t="s">
        <v>128</v>
      </c>
      <c r="B553" s="80" t="s">
        <v>346</v>
      </c>
      <c r="C553" s="81" t="s">
        <v>281</v>
      </c>
      <c r="D553" s="96" t="s">
        <v>456</v>
      </c>
      <c r="E553" s="83" t="s">
        <v>129</v>
      </c>
      <c r="F553" s="199">
        <v>325100</v>
      </c>
      <c r="G553" s="199"/>
      <c r="H553" s="65">
        <f t="shared" si="9"/>
        <v>325100</v>
      </c>
      <c r="I553" s="199">
        <v>325100</v>
      </c>
      <c r="J553" s="199">
        <v>325100</v>
      </c>
    </row>
    <row r="554" spans="1:10" ht="63">
      <c r="A554" s="42" t="s">
        <v>54</v>
      </c>
      <c r="B554" s="80" t="s">
        <v>346</v>
      </c>
      <c r="C554" s="81" t="s">
        <v>281</v>
      </c>
      <c r="D554" s="96" t="s">
        <v>457</v>
      </c>
      <c r="E554" s="83" t="s">
        <v>138</v>
      </c>
      <c r="F554" s="199">
        <v>81300</v>
      </c>
      <c r="G554" s="199"/>
      <c r="H554" s="65">
        <f t="shared" si="9"/>
        <v>81300</v>
      </c>
      <c r="I554" s="199">
        <v>81300</v>
      </c>
      <c r="J554" s="199">
        <v>81300</v>
      </c>
    </row>
    <row r="555" spans="1:10" ht="63">
      <c r="A555" s="42" t="s">
        <v>126</v>
      </c>
      <c r="B555" s="80" t="s">
        <v>346</v>
      </c>
      <c r="C555" s="81" t="s">
        <v>281</v>
      </c>
      <c r="D555" s="96" t="s">
        <v>457</v>
      </c>
      <c r="E555" s="83" t="s">
        <v>127</v>
      </c>
      <c r="F555" s="199">
        <v>81300</v>
      </c>
      <c r="G555" s="199"/>
      <c r="H555" s="65">
        <f t="shared" si="9"/>
        <v>81300</v>
      </c>
      <c r="I555" s="199">
        <v>81300</v>
      </c>
      <c r="J555" s="199">
        <v>81300</v>
      </c>
    </row>
    <row r="556" spans="1:10" ht="63">
      <c r="A556" s="42" t="s">
        <v>128</v>
      </c>
      <c r="B556" s="80" t="s">
        <v>346</v>
      </c>
      <c r="C556" s="81" t="s">
        <v>281</v>
      </c>
      <c r="D556" s="96" t="s">
        <v>457</v>
      </c>
      <c r="E556" s="83" t="s">
        <v>129</v>
      </c>
      <c r="F556" s="199">
        <v>81300</v>
      </c>
      <c r="G556" s="199"/>
      <c r="H556" s="65">
        <f t="shared" si="9"/>
        <v>81300</v>
      </c>
      <c r="I556" s="199">
        <v>81300</v>
      </c>
      <c r="J556" s="199">
        <v>81300</v>
      </c>
    </row>
    <row r="557" spans="1:10">
      <c r="A557" s="101" t="s">
        <v>64</v>
      </c>
      <c r="B557" s="77" t="s">
        <v>458</v>
      </c>
      <c r="C557" s="78"/>
      <c r="D557" s="84"/>
      <c r="E557" s="83"/>
      <c r="F557" s="199">
        <v>62008100</v>
      </c>
      <c r="G557" s="199"/>
      <c r="H557" s="65">
        <f t="shared" si="9"/>
        <v>62008100</v>
      </c>
      <c r="I557" s="199">
        <v>51846700</v>
      </c>
      <c r="J557" s="199">
        <v>51846700</v>
      </c>
    </row>
    <row r="558" spans="1:10">
      <c r="A558" s="40" t="s">
        <v>66</v>
      </c>
      <c r="B558" s="77" t="s">
        <v>458</v>
      </c>
      <c r="C558" s="78" t="s">
        <v>108</v>
      </c>
      <c r="D558" s="84"/>
      <c r="E558" s="83"/>
      <c r="F558" s="199">
        <v>54703200</v>
      </c>
      <c r="G558" s="199"/>
      <c r="H558" s="65">
        <f t="shared" si="9"/>
        <v>54703200</v>
      </c>
      <c r="I558" s="199">
        <v>44541800</v>
      </c>
      <c r="J558" s="199">
        <v>44541800</v>
      </c>
    </row>
    <row r="559" spans="1:10" ht="63">
      <c r="A559" s="42" t="s">
        <v>67</v>
      </c>
      <c r="B559" s="80" t="s">
        <v>458</v>
      </c>
      <c r="C559" s="81" t="s">
        <v>108</v>
      </c>
      <c r="D559" s="96" t="s">
        <v>396</v>
      </c>
      <c r="E559" s="83"/>
      <c r="F559" s="199">
        <v>54703200</v>
      </c>
      <c r="G559" s="199"/>
      <c r="H559" s="65">
        <f t="shared" si="9"/>
        <v>54703200</v>
      </c>
      <c r="I559" s="199">
        <v>44541800</v>
      </c>
      <c r="J559" s="199">
        <v>44541800</v>
      </c>
    </row>
    <row r="560" spans="1:10" ht="63">
      <c r="A560" s="42" t="s">
        <v>68</v>
      </c>
      <c r="B560" s="80" t="s">
        <v>458</v>
      </c>
      <c r="C560" s="81" t="s">
        <v>108</v>
      </c>
      <c r="D560" s="96" t="s">
        <v>459</v>
      </c>
      <c r="E560" s="83"/>
      <c r="F560" s="199">
        <v>54618200</v>
      </c>
      <c r="G560" s="199"/>
      <c r="H560" s="65">
        <f t="shared" si="9"/>
        <v>54618200</v>
      </c>
      <c r="I560" s="199">
        <v>44456800</v>
      </c>
      <c r="J560" s="199">
        <v>44456800</v>
      </c>
    </row>
    <row r="561" spans="1:10">
      <c r="A561" s="42" t="s">
        <v>460</v>
      </c>
      <c r="B561" s="80" t="s">
        <v>458</v>
      </c>
      <c r="C561" s="81" t="s">
        <v>108</v>
      </c>
      <c r="D561" s="96" t="s">
        <v>461</v>
      </c>
      <c r="E561" s="83"/>
      <c r="F561" s="199">
        <v>79500</v>
      </c>
      <c r="G561" s="199"/>
      <c r="H561" s="65">
        <f t="shared" si="9"/>
        <v>79500</v>
      </c>
      <c r="I561" s="199">
        <v>79500</v>
      </c>
      <c r="J561" s="199">
        <v>79500</v>
      </c>
    </row>
    <row r="562" spans="1:10" ht="94.5">
      <c r="A562" s="42" t="s">
        <v>462</v>
      </c>
      <c r="B562" s="80" t="s">
        <v>458</v>
      </c>
      <c r="C562" s="81" t="s">
        <v>108</v>
      </c>
      <c r="D562" s="96" t="s">
        <v>463</v>
      </c>
      <c r="E562" s="83"/>
      <c r="F562" s="199">
        <v>79500</v>
      </c>
      <c r="G562" s="199"/>
      <c r="H562" s="65">
        <f t="shared" si="9"/>
        <v>79500</v>
      </c>
      <c r="I562" s="199">
        <v>79500</v>
      </c>
      <c r="J562" s="199">
        <v>79500</v>
      </c>
    </row>
    <row r="563" spans="1:10" ht="78.75">
      <c r="A563" s="42" t="s">
        <v>353</v>
      </c>
      <c r="B563" s="80" t="s">
        <v>458</v>
      </c>
      <c r="C563" s="81" t="s">
        <v>108</v>
      </c>
      <c r="D563" s="96" t="s">
        <v>463</v>
      </c>
      <c r="E563" s="83" t="s">
        <v>354</v>
      </c>
      <c r="F563" s="199">
        <v>79500</v>
      </c>
      <c r="G563" s="199"/>
      <c r="H563" s="65">
        <f t="shared" si="9"/>
        <v>79500</v>
      </c>
      <c r="I563" s="199">
        <v>79500</v>
      </c>
      <c r="J563" s="199">
        <v>79500</v>
      </c>
    </row>
    <row r="564" spans="1:10" ht="31.5">
      <c r="A564" s="42" t="s">
        <v>395</v>
      </c>
      <c r="B564" s="80" t="s">
        <v>458</v>
      </c>
      <c r="C564" s="81" t="s">
        <v>108</v>
      </c>
      <c r="D564" s="96" t="s">
        <v>463</v>
      </c>
      <c r="E564" s="83" t="s">
        <v>402</v>
      </c>
      <c r="F564" s="199">
        <v>79500</v>
      </c>
      <c r="G564" s="199"/>
      <c r="H564" s="65">
        <f t="shared" si="9"/>
        <v>79500</v>
      </c>
      <c r="I564" s="199">
        <v>79500</v>
      </c>
      <c r="J564" s="199">
        <v>79500</v>
      </c>
    </row>
    <row r="565" spans="1:10" ht="31.5">
      <c r="A565" s="42" t="s">
        <v>464</v>
      </c>
      <c r="B565" s="80" t="s">
        <v>458</v>
      </c>
      <c r="C565" s="81" t="s">
        <v>108</v>
      </c>
      <c r="D565" s="96" t="s">
        <v>465</v>
      </c>
      <c r="E565" s="83" t="s">
        <v>138</v>
      </c>
      <c r="F565" s="199">
        <v>60000</v>
      </c>
      <c r="G565" s="199"/>
      <c r="H565" s="65">
        <f t="shared" si="9"/>
        <v>60000</v>
      </c>
      <c r="I565" s="199">
        <v>60000</v>
      </c>
      <c r="J565" s="199">
        <v>60000</v>
      </c>
    </row>
    <row r="566" spans="1:10" ht="94.5">
      <c r="A566" s="42" t="s">
        <v>462</v>
      </c>
      <c r="B566" s="80" t="s">
        <v>458</v>
      </c>
      <c r="C566" s="81" t="s">
        <v>108</v>
      </c>
      <c r="D566" s="96" t="s">
        <v>466</v>
      </c>
      <c r="E566" s="83" t="s">
        <v>138</v>
      </c>
      <c r="F566" s="199">
        <v>60000</v>
      </c>
      <c r="G566" s="199"/>
      <c r="H566" s="65">
        <f t="shared" si="9"/>
        <v>60000</v>
      </c>
      <c r="I566" s="199">
        <v>60000</v>
      </c>
      <c r="J566" s="199">
        <v>60000</v>
      </c>
    </row>
    <row r="567" spans="1:10" ht="78.75">
      <c r="A567" s="42" t="s">
        <v>353</v>
      </c>
      <c r="B567" s="80" t="s">
        <v>458</v>
      </c>
      <c r="C567" s="81" t="s">
        <v>108</v>
      </c>
      <c r="D567" s="96" t="s">
        <v>466</v>
      </c>
      <c r="E567" s="83" t="s">
        <v>354</v>
      </c>
      <c r="F567" s="199">
        <v>60000</v>
      </c>
      <c r="G567" s="199"/>
      <c r="H567" s="65">
        <f t="shared" si="9"/>
        <v>60000</v>
      </c>
      <c r="I567" s="199">
        <v>60000</v>
      </c>
      <c r="J567" s="199">
        <v>60000</v>
      </c>
    </row>
    <row r="568" spans="1:10" ht="31.5">
      <c r="A568" s="42" t="s">
        <v>395</v>
      </c>
      <c r="B568" s="80" t="s">
        <v>458</v>
      </c>
      <c r="C568" s="81" t="s">
        <v>108</v>
      </c>
      <c r="D568" s="96" t="s">
        <v>466</v>
      </c>
      <c r="E568" s="83" t="s">
        <v>402</v>
      </c>
      <c r="F568" s="199">
        <v>60000</v>
      </c>
      <c r="G568" s="199"/>
      <c r="H568" s="65">
        <f t="shared" si="9"/>
        <v>60000</v>
      </c>
      <c r="I568" s="199">
        <v>60000</v>
      </c>
      <c r="J568" s="199">
        <v>60000</v>
      </c>
    </row>
    <row r="569" spans="1:10" ht="47.25">
      <c r="A569" s="42" t="s">
        <v>467</v>
      </c>
      <c r="B569" s="80" t="s">
        <v>458</v>
      </c>
      <c r="C569" s="81" t="s">
        <v>108</v>
      </c>
      <c r="D569" s="96" t="s">
        <v>468</v>
      </c>
      <c r="E569" s="83" t="s">
        <v>138</v>
      </c>
      <c r="F569" s="199">
        <v>245400</v>
      </c>
      <c r="G569" s="199"/>
      <c r="H569" s="65">
        <f t="shared" si="9"/>
        <v>245400</v>
      </c>
      <c r="I569" s="199">
        <v>245400</v>
      </c>
      <c r="J569" s="199">
        <v>245400</v>
      </c>
    </row>
    <row r="570" spans="1:10" ht="94.5">
      <c r="A570" s="42" t="s">
        <v>462</v>
      </c>
      <c r="B570" s="80" t="s">
        <v>458</v>
      </c>
      <c r="C570" s="81" t="s">
        <v>108</v>
      </c>
      <c r="D570" s="96" t="s">
        <v>469</v>
      </c>
      <c r="E570" s="83"/>
      <c r="F570" s="199">
        <v>245400</v>
      </c>
      <c r="G570" s="199"/>
      <c r="H570" s="65">
        <f t="shared" si="9"/>
        <v>245400</v>
      </c>
      <c r="I570" s="199">
        <v>245400</v>
      </c>
      <c r="J570" s="199">
        <v>245400</v>
      </c>
    </row>
    <row r="571" spans="1:10" ht="78.75">
      <c r="A571" s="42" t="s">
        <v>353</v>
      </c>
      <c r="B571" s="80" t="s">
        <v>458</v>
      </c>
      <c r="C571" s="81" t="s">
        <v>108</v>
      </c>
      <c r="D571" s="96" t="s">
        <v>469</v>
      </c>
      <c r="E571" s="83" t="s">
        <v>354</v>
      </c>
      <c r="F571" s="199">
        <v>245400</v>
      </c>
      <c r="G571" s="199"/>
      <c r="H571" s="65">
        <f t="shared" si="9"/>
        <v>245400</v>
      </c>
      <c r="I571" s="199">
        <v>245400</v>
      </c>
      <c r="J571" s="199">
        <v>245400</v>
      </c>
    </row>
    <row r="572" spans="1:10" ht="31.5">
      <c r="A572" s="42" t="s">
        <v>470</v>
      </c>
      <c r="B572" s="80" t="s">
        <v>458</v>
      </c>
      <c r="C572" s="81" t="s">
        <v>108</v>
      </c>
      <c r="D572" s="96" t="s">
        <v>469</v>
      </c>
      <c r="E572" s="83" t="s">
        <v>402</v>
      </c>
      <c r="F572" s="199">
        <v>245400</v>
      </c>
      <c r="G572" s="199"/>
      <c r="H572" s="65">
        <f t="shared" si="9"/>
        <v>245400</v>
      </c>
      <c r="I572" s="199">
        <v>245400</v>
      </c>
      <c r="J572" s="199">
        <v>245400</v>
      </c>
    </row>
    <row r="573" spans="1:10" ht="78.75">
      <c r="A573" s="42" t="s">
        <v>471</v>
      </c>
      <c r="B573" s="80" t="s">
        <v>458</v>
      </c>
      <c r="C573" s="81" t="s">
        <v>108</v>
      </c>
      <c r="D573" s="96" t="s">
        <v>472</v>
      </c>
      <c r="E573" s="83"/>
      <c r="F573" s="199">
        <v>54233300</v>
      </c>
      <c r="G573" s="199"/>
      <c r="H573" s="65">
        <f t="shared" si="9"/>
        <v>54233300</v>
      </c>
      <c r="I573" s="199">
        <v>44071900</v>
      </c>
      <c r="J573" s="199">
        <v>44071900</v>
      </c>
    </row>
    <row r="574" spans="1:10" ht="63">
      <c r="A574" s="42" t="s">
        <v>473</v>
      </c>
      <c r="B574" s="80" t="s">
        <v>458</v>
      </c>
      <c r="C574" s="81" t="s">
        <v>108</v>
      </c>
      <c r="D574" s="96" t="s">
        <v>474</v>
      </c>
      <c r="E574" s="83"/>
      <c r="F574" s="199">
        <v>24814389</v>
      </c>
      <c r="G574" s="199"/>
      <c r="H574" s="65">
        <f t="shared" si="9"/>
        <v>24814389</v>
      </c>
      <c r="I574" s="199">
        <v>24568200</v>
      </c>
      <c r="J574" s="199">
        <v>24568200</v>
      </c>
    </row>
    <row r="575" spans="1:10" ht="78.75">
      <c r="A575" s="42" t="s">
        <v>353</v>
      </c>
      <c r="B575" s="80" t="s">
        <v>458</v>
      </c>
      <c r="C575" s="81" t="s">
        <v>108</v>
      </c>
      <c r="D575" s="96" t="s">
        <v>474</v>
      </c>
      <c r="E575" s="83" t="s">
        <v>354</v>
      </c>
      <c r="F575" s="199">
        <v>24814389</v>
      </c>
      <c r="G575" s="199"/>
      <c r="H575" s="65">
        <f t="shared" si="9"/>
        <v>24814389</v>
      </c>
      <c r="I575" s="199">
        <v>24568200</v>
      </c>
      <c r="J575" s="199">
        <v>24568200</v>
      </c>
    </row>
    <row r="576" spans="1:10" ht="31.5">
      <c r="A576" s="42" t="s">
        <v>395</v>
      </c>
      <c r="B576" s="80" t="s">
        <v>458</v>
      </c>
      <c r="C576" s="81" t="s">
        <v>108</v>
      </c>
      <c r="D576" s="96" t="s">
        <v>474</v>
      </c>
      <c r="E576" s="83" t="s">
        <v>402</v>
      </c>
      <c r="F576" s="199">
        <v>24814389</v>
      </c>
      <c r="G576" s="199"/>
      <c r="H576" s="65">
        <f t="shared" si="9"/>
        <v>24814389</v>
      </c>
      <c r="I576" s="199">
        <v>24568200</v>
      </c>
      <c r="J576" s="199">
        <v>24568200</v>
      </c>
    </row>
    <row r="577" spans="1:10" ht="63">
      <c r="A577" s="42" t="s">
        <v>475</v>
      </c>
      <c r="B577" s="80" t="s">
        <v>458</v>
      </c>
      <c r="C577" s="81" t="s">
        <v>108</v>
      </c>
      <c r="D577" s="96" t="s">
        <v>476</v>
      </c>
      <c r="E577" s="83"/>
      <c r="F577" s="199">
        <v>8103500</v>
      </c>
      <c r="G577" s="199"/>
      <c r="H577" s="65">
        <f t="shared" si="9"/>
        <v>8103500</v>
      </c>
      <c r="I577" s="199">
        <v>8061000</v>
      </c>
      <c r="J577" s="199">
        <v>8061000</v>
      </c>
    </row>
    <row r="578" spans="1:10" ht="78.75">
      <c r="A578" s="42" t="s">
        <v>353</v>
      </c>
      <c r="B578" s="80" t="s">
        <v>458</v>
      </c>
      <c r="C578" s="81" t="s">
        <v>108</v>
      </c>
      <c r="D578" s="96" t="s">
        <v>476</v>
      </c>
      <c r="E578" s="83" t="s">
        <v>354</v>
      </c>
      <c r="F578" s="199">
        <v>8103500</v>
      </c>
      <c r="G578" s="199"/>
      <c r="H578" s="65">
        <f t="shared" si="9"/>
        <v>8103500</v>
      </c>
      <c r="I578" s="199">
        <v>8061000</v>
      </c>
      <c r="J578" s="199">
        <v>8061000</v>
      </c>
    </row>
    <row r="579" spans="1:10" ht="31.5">
      <c r="A579" s="42" t="s">
        <v>395</v>
      </c>
      <c r="B579" s="80" t="s">
        <v>458</v>
      </c>
      <c r="C579" s="81" t="s">
        <v>108</v>
      </c>
      <c r="D579" s="96" t="s">
        <v>476</v>
      </c>
      <c r="E579" s="83" t="s">
        <v>402</v>
      </c>
      <c r="F579" s="199">
        <v>8103500</v>
      </c>
      <c r="G579" s="199"/>
      <c r="H579" s="65">
        <f t="shared" si="9"/>
        <v>8103500</v>
      </c>
      <c r="I579" s="199">
        <v>8061000</v>
      </c>
      <c r="J579" s="199">
        <v>8061000</v>
      </c>
    </row>
    <row r="580" spans="1:10" ht="47.25">
      <c r="A580" s="36" t="s">
        <v>69</v>
      </c>
      <c r="B580" s="80" t="s">
        <v>458</v>
      </c>
      <c r="C580" s="81" t="s">
        <v>108</v>
      </c>
      <c r="D580" s="96" t="s">
        <v>477</v>
      </c>
      <c r="E580" s="83"/>
      <c r="F580" s="199">
        <v>3806700</v>
      </c>
      <c r="G580" s="199"/>
      <c r="H580" s="65">
        <f t="shared" si="9"/>
        <v>3806700</v>
      </c>
      <c r="I580" s="199">
        <v>3529900</v>
      </c>
      <c r="J580" s="199">
        <v>3529900</v>
      </c>
    </row>
    <row r="581" spans="1:10" ht="78.75">
      <c r="A581" s="42" t="s">
        <v>353</v>
      </c>
      <c r="B581" s="80" t="s">
        <v>458</v>
      </c>
      <c r="C581" s="81" t="s">
        <v>108</v>
      </c>
      <c r="D581" s="96" t="s">
        <v>477</v>
      </c>
      <c r="E581" s="83" t="s">
        <v>354</v>
      </c>
      <c r="F581" s="199">
        <v>3806700</v>
      </c>
      <c r="G581" s="199"/>
      <c r="H581" s="65">
        <f t="shared" si="9"/>
        <v>3806700</v>
      </c>
      <c r="I581" s="199">
        <v>3529900</v>
      </c>
      <c r="J581" s="199">
        <v>3529900</v>
      </c>
    </row>
    <row r="582" spans="1:10" ht="31.5">
      <c r="A582" s="42" t="s">
        <v>395</v>
      </c>
      <c r="B582" s="80" t="s">
        <v>458</v>
      </c>
      <c r="C582" s="81" t="s">
        <v>108</v>
      </c>
      <c r="D582" s="96" t="s">
        <v>477</v>
      </c>
      <c r="E582" s="83" t="s">
        <v>402</v>
      </c>
      <c r="F582" s="199">
        <v>3806700</v>
      </c>
      <c r="G582" s="199"/>
      <c r="H582" s="65">
        <f t="shared" si="9"/>
        <v>3806700</v>
      </c>
      <c r="I582" s="199">
        <v>3529900</v>
      </c>
      <c r="J582" s="199">
        <v>3529900</v>
      </c>
    </row>
    <row r="583" spans="1:10" ht="47.25">
      <c r="A583" s="42" t="s">
        <v>70</v>
      </c>
      <c r="B583" s="80" t="s">
        <v>458</v>
      </c>
      <c r="C583" s="81" t="s">
        <v>108</v>
      </c>
      <c r="D583" s="96" t="s">
        <v>478</v>
      </c>
      <c r="E583" s="83"/>
      <c r="F583" s="199">
        <v>300000</v>
      </c>
      <c r="G583" s="199"/>
      <c r="H583" s="65">
        <f t="shared" si="9"/>
        <v>300000</v>
      </c>
      <c r="I583" s="199">
        <v>0</v>
      </c>
      <c r="J583" s="199">
        <v>0</v>
      </c>
    </row>
    <row r="584" spans="1:10" ht="78.75">
      <c r="A584" s="42" t="s">
        <v>353</v>
      </c>
      <c r="B584" s="80" t="s">
        <v>458</v>
      </c>
      <c r="C584" s="81" t="s">
        <v>108</v>
      </c>
      <c r="D584" s="96" t="s">
        <v>478</v>
      </c>
      <c r="E584" s="83" t="s">
        <v>354</v>
      </c>
      <c r="F584" s="199">
        <v>300000</v>
      </c>
      <c r="G584" s="199"/>
      <c r="H584" s="65">
        <f t="shared" si="9"/>
        <v>300000</v>
      </c>
      <c r="I584" s="199">
        <v>0</v>
      </c>
      <c r="J584" s="199">
        <v>0</v>
      </c>
    </row>
    <row r="585" spans="1:10" ht="31.5">
      <c r="A585" s="42" t="s">
        <v>395</v>
      </c>
      <c r="B585" s="80" t="s">
        <v>458</v>
      </c>
      <c r="C585" s="81" t="s">
        <v>108</v>
      </c>
      <c r="D585" s="96" t="s">
        <v>478</v>
      </c>
      <c r="E585" s="83" t="s">
        <v>402</v>
      </c>
      <c r="F585" s="199">
        <v>300000</v>
      </c>
      <c r="G585" s="199"/>
      <c r="H585" s="65">
        <f t="shared" si="9"/>
        <v>300000</v>
      </c>
      <c r="I585" s="199">
        <v>0</v>
      </c>
      <c r="J585" s="199">
        <v>0</v>
      </c>
    </row>
    <row r="586" spans="1:10" ht="94.5">
      <c r="A586" s="109" t="s">
        <v>393</v>
      </c>
      <c r="B586" s="80" t="s">
        <v>458</v>
      </c>
      <c r="C586" s="81" t="s">
        <v>108</v>
      </c>
      <c r="D586" s="84" t="s">
        <v>479</v>
      </c>
      <c r="E586" s="83"/>
      <c r="F586" s="199">
        <v>8599200</v>
      </c>
      <c r="G586" s="199"/>
      <c r="H586" s="65">
        <f t="shared" si="9"/>
        <v>8599200</v>
      </c>
      <c r="I586" s="199">
        <v>0</v>
      </c>
      <c r="J586" s="199">
        <v>0</v>
      </c>
    </row>
    <row r="587" spans="1:10" ht="78.75">
      <c r="A587" s="42" t="s">
        <v>353</v>
      </c>
      <c r="B587" s="80" t="s">
        <v>458</v>
      </c>
      <c r="C587" s="81" t="s">
        <v>108</v>
      </c>
      <c r="D587" s="84" t="s">
        <v>479</v>
      </c>
      <c r="E587" s="83" t="s">
        <v>354</v>
      </c>
      <c r="F587" s="199">
        <v>8599200</v>
      </c>
      <c r="G587" s="199"/>
      <c r="H587" s="65">
        <f t="shared" si="9"/>
        <v>8599200</v>
      </c>
      <c r="I587" s="199">
        <v>0</v>
      </c>
      <c r="J587" s="199">
        <v>0</v>
      </c>
    </row>
    <row r="588" spans="1:10" ht="31.5">
      <c r="A588" s="42" t="s">
        <v>395</v>
      </c>
      <c r="B588" s="80" t="s">
        <v>458</v>
      </c>
      <c r="C588" s="81" t="s">
        <v>108</v>
      </c>
      <c r="D588" s="84" t="s">
        <v>479</v>
      </c>
      <c r="E588" s="83" t="s">
        <v>402</v>
      </c>
      <c r="F588" s="199">
        <v>8599200</v>
      </c>
      <c r="G588" s="199"/>
      <c r="H588" s="65">
        <f t="shared" si="9"/>
        <v>8599200</v>
      </c>
      <c r="I588" s="199">
        <v>0</v>
      </c>
      <c r="J588" s="199">
        <v>0</v>
      </c>
    </row>
    <row r="589" spans="1:10" ht="94.5">
      <c r="A589" s="42" t="s">
        <v>53</v>
      </c>
      <c r="B589" s="80" t="s">
        <v>458</v>
      </c>
      <c r="C589" s="81" t="s">
        <v>108</v>
      </c>
      <c r="D589" s="96" t="s">
        <v>480</v>
      </c>
      <c r="E589" s="83"/>
      <c r="F589" s="199">
        <v>6330240</v>
      </c>
      <c r="G589" s="199"/>
      <c r="H589" s="65">
        <f t="shared" ref="H589:H634" si="10">F589+G589</f>
        <v>6330240</v>
      </c>
      <c r="I589" s="199">
        <v>6330240</v>
      </c>
      <c r="J589" s="199">
        <v>6330240</v>
      </c>
    </row>
    <row r="590" spans="1:10" ht="78.75">
      <c r="A590" s="42" t="s">
        <v>353</v>
      </c>
      <c r="B590" s="80" t="s">
        <v>458</v>
      </c>
      <c r="C590" s="81" t="s">
        <v>108</v>
      </c>
      <c r="D590" s="96" t="s">
        <v>480</v>
      </c>
      <c r="E590" s="83" t="s">
        <v>354</v>
      </c>
      <c r="F590" s="199">
        <v>6330240</v>
      </c>
      <c r="G590" s="199"/>
      <c r="H590" s="65">
        <f t="shared" si="10"/>
        <v>6330240</v>
      </c>
      <c r="I590" s="199">
        <v>6330240</v>
      </c>
      <c r="J590" s="199">
        <v>6330240</v>
      </c>
    </row>
    <row r="591" spans="1:10" ht="31.5">
      <c r="A591" s="103" t="s">
        <v>395</v>
      </c>
      <c r="B591" s="85" t="s">
        <v>458</v>
      </c>
      <c r="C591" s="86" t="s">
        <v>108</v>
      </c>
      <c r="D591" s="104" t="s">
        <v>480</v>
      </c>
      <c r="E591" s="149" t="s">
        <v>402</v>
      </c>
      <c r="F591" s="200">
        <v>6330240</v>
      </c>
      <c r="G591" s="200"/>
      <c r="H591" s="265">
        <f t="shared" si="10"/>
        <v>6330240</v>
      </c>
      <c r="I591" s="200">
        <v>6330240</v>
      </c>
      <c r="J591" s="199">
        <v>6330240</v>
      </c>
    </row>
    <row r="592" spans="1:10" ht="64.5" customHeight="1">
      <c r="A592" s="184" t="s">
        <v>813</v>
      </c>
      <c r="B592" s="83" t="s">
        <v>458</v>
      </c>
      <c r="C592" s="83" t="s">
        <v>108</v>
      </c>
      <c r="D592" s="266" t="s">
        <v>843</v>
      </c>
      <c r="E592" s="83"/>
      <c r="F592" s="199">
        <v>680500</v>
      </c>
      <c r="G592" s="199"/>
      <c r="H592" s="65">
        <f t="shared" si="10"/>
        <v>680500</v>
      </c>
      <c r="I592" s="199">
        <v>0</v>
      </c>
      <c r="J592" s="199">
        <v>0</v>
      </c>
    </row>
    <row r="593" spans="1:10" ht="78.75">
      <c r="A593" s="42" t="s">
        <v>353</v>
      </c>
      <c r="B593" s="83" t="s">
        <v>458</v>
      </c>
      <c r="C593" s="83" t="s">
        <v>108</v>
      </c>
      <c r="D593" s="266" t="s">
        <v>843</v>
      </c>
      <c r="E593" s="83" t="s">
        <v>354</v>
      </c>
      <c r="F593" s="199">
        <v>680500</v>
      </c>
      <c r="G593" s="199"/>
      <c r="H593" s="65">
        <f t="shared" si="10"/>
        <v>680500</v>
      </c>
      <c r="I593" s="199">
        <v>0</v>
      </c>
      <c r="J593" s="199">
        <v>0</v>
      </c>
    </row>
    <row r="594" spans="1:10" ht="31.5">
      <c r="A594" s="42" t="s">
        <v>395</v>
      </c>
      <c r="B594" s="83" t="s">
        <v>458</v>
      </c>
      <c r="C594" s="83" t="s">
        <v>108</v>
      </c>
      <c r="D594" s="266" t="s">
        <v>843</v>
      </c>
      <c r="E594" s="83" t="s">
        <v>402</v>
      </c>
      <c r="F594" s="199">
        <v>680500</v>
      </c>
      <c r="G594" s="199"/>
      <c r="H594" s="65">
        <f t="shared" si="10"/>
        <v>680500</v>
      </c>
      <c r="I594" s="199">
        <v>0</v>
      </c>
      <c r="J594" s="199">
        <v>0</v>
      </c>
    </row>
    <row r="595" spans="1:10" ht="63">
      <c r="A595" s="197" t="s">
        <v>814</v>
      </c>
      <c r="B595" s="83" t="s">
        <v>458</v>
      </c>
      <c r="C595" s="83" t="s">
        <v>108</v>
      </c>
      <c r="D595" s="267" t="s">
        <v>781</v>
      </c>
      <c r="E595" s="83"/>
      <c r="F595" s="199">
        <v>16211</v>
      </c>
      <c r="G595" s="199"/>
      <c r="H595" s="65">
        <f t="shared" si="10"/>
        <v>16211</v>
      </c>
      <c r="I595" s="199">
        <v>0</v>
      </c>
      <c r="J595" s="199">
        <v>0</v>
      </c>
    </row>
    <row r="596" spans="1:10" ht="78.75">
      <c r="A596" s="42" t="s">
        <v>353</v>
      </c>
      <c r="B596" s="83" t="s">
        <v>458</v>
      </c>
      <c r="C596" s="83" t="s">
        <v>108</v>
      </c>
      <c r="D596" s="267" t="s">
        <v>781</v>
      </c>
      <c r="E596" s="83" t="s">
        <v>354</v>
      </c>
      <c r="F596" s="199">
        <v>16211</v>
      </c>
      <c r="G596" s="199"/>
      <c r="H596" s="65">
        <f t="shared" si="10"/>
        <v>16211</v>
      </c>
      <c r="I596" s="199">
        <v>0</v>
      </c>
      <c r="J596" s="199">
        <v>0</v>
      </c>
    </row>
    <row r="597" spans="1:10" ht="31.5">
      <c r="A597" s="42" t="s">
        <v>395</v>
      </c>
      <c r="B597" s="83" t="s">
        <v>458</v>
      </c>
      <c r="C597" s="83" t="s">
        <v>108</v>
      </c>
      <c r="D597" s="267" t="s">
        <v>781</v>
      </c>
      <c r="E597" s="83" t="s">
        <v>402</v>
      </c>
      <c r="F597" s="199">
        <v>16211</v>
      </c>
      <c r="G597" s="199"/>
      <c r="H597" s="65">
        <f t="shared" si="10"/>
        <v>16211</v>
      </c>
      <c r="I597" s="199">
        <v>0</v>
      </c>
      <c r="J597" s="199">
        <v>0</v>
      </c>
    </row>
    <row r="598" spans="1:10" ht="63">
      <c r="A598" s="42" t="s">
        <v>54</v>
      </c>
      <c r="B598" s="80" t="s">
        <v>458</v>
      </c>
      <c r="C598" s="81" t="s">
        <v>108</v>
      </c>
      <c r="D598" s="96" t="s">
        <v>481</v>
      </c>
      <c r="E598" s="83"/>
      <c r="F598" s="199">
        <v>1582560</v>
      </c>
      <c r="G598" s="199"/>
      <c r="H598" s="65">
        <f t="shared" si="10"/>
        <v>1582560</v>
      </c>
      <c r="I598" s="199">
        <v>1582560</v>
      </c>
      <c r="J598" s="199">
        <v>1582560</v>
      </c>
    </row>
    <row r="599" spans="1:10" ht="78.75">
      <c r="A599" s="42" t="s">
        <v>353</v>
      </c>
      <c r="B599" s="80" t="s">
        <v>458</v>
      </c>
      <c r="C599" s="81" t="s">
        <v>108</v>
      </c>
      <c r="D599" s="96" t="s">
        <v>481</v>
      </c>
      <c r="E599" s="83" t="s">
        <v>354</v>
      </c>
      <c r="F599" s="199">
        <v>1582560</v>
      </c>
      <c r="G599" s="199"/>
      <c r="H599" s="65">
        <f t="shared" si="10"/>
        <v>1582560</v>
      </c>
      <c r="I599" s="199">
        <v>1582560</v>
      </c>
      <c r="J599" s="199">
        <v>1582560</v>
      </c>
    </row>
    <row r="600" spans="1:10" ht="31.5">
      <c r="A600" s="103" t="s">
        <v>395</v>
      </c>
      <c r="B600" s="85" t="s">
        <v>458</v>
      </c>
      <c r="C600" s="86" t="s">
        <v>108</v>
      </c>
      <c r="D600" s="104" t="s">
        <v>481</v>
      </c>
      <c r="E600" s="83" t="s">
        <v>402</v>
      </c>
      <c r="F600" s="199">
        <v>1582560</v>
      </c>
      <c r="G600" s="199"/>
      <c r="H600" s="65">
        <f t="shared" si="10"/>
        <v>1582560</v>
      </c>
      <c r="I600" s="199">
        <v>1582560</v>
      </c>
      <c r="J600" s="199">
        <v>1582560</v>
      </c>
    </row>
    <row r="601" spans="1:10" ht="63">
      <c r="A601" s="42" t="s">
        <v>482</v>
      </c>
      <c r="B601" s="85" t="s">
        <v>458</v>
      </c>
      <c r="C601" s="86" t="s">
        <v>108</v>
      </c>
      <c r="D601" s="96" t="s">
        <v>483</v>
      </c>
      <c r="E601" s="83"/>
      <c r="F601" s="199">
        <v>85000</v>
      </c>
      <c r="G601" s="199"/>
      <c r="H601" s="65">
        <f t="shared" si="10"/>
        <v>85000</v>
      </c>
      <c r="I601" s="199">
        <v>85000</v>
      </c>
      <c r="J601" s="199">
        <v>85000</v>
      </c>
    </row>
    <row r="602" spans="1:10" ht="31.5">
      <c r="A602" s="42" t="s">
        <v>484</v>
      </c>
      <c r="B602" s="85" t="s">
        <v>458</v>
      </c>
      <c r="C602" s="86" t="s">
        <v>108</v>
      </c>
      <c r="D602" s="96" t="s">
        <v>485</v>
      </c>
      <c r="E602" s="83"/>
      <c r="F602" s="199">
        <v>15000</v>
      </c>
      <c r="G602" s="199"/>
      <c r="H602" s="65">
        <f t="shared" si="10"/>
        <v>15000</v>
      </c>
      <c r="I602" s="199">
        <v>15000</v>
      </c>
      <c r="J602" s="199">
        <v>15000</v>
      </c>
    </row>
    <row r="603" spans="1:10" ht="94.5">
      <c r="A603" s="42" t="s">
        <v>486</v>
      </c>
      <c r="B603" s="85" t="s">
        <v>458</v>
      </c>
      <c r="C603" s="86" t="s">
        <v>108</v>
      </c>
      <c r="D603" s="96" t="s">
        <v>487</v>
      </c>
      <c r="E603" s="83"/>
      <c r="F603" s="199">
        <v>15000</v>
      </c>
      <c r="G603" s="199"/>
      <c r="H603" s="65">
        <f t="shared" si="10"/>
        <v>15000</v>
      </c>
      <c r="I603" s="199">
        <v>15000</v>
      </c>
      <c r="J603" s="199">
        <v>15000</v>
      </c>
    </row>
    <row r="604" spans="1:10" ht="78.75">
      <c r="A604" s="42" t="s">
        <v>353</v>
      </c>
      <c r="B604" s="85" t="s">
        <v>458</v>
      </c>
      <c r="C604" s="86" t="s">
        <v>108</v>
      </c>
      <c r="D604" s="96" t="s">
        <v>487</v>
      </c>
      <c r="E604" s="83" t="s">
        <v>354</v>
      </c>
      <c r="F604" s="199">
        <v>15000</v>
      </c>
      <c r="G604" s="199"/>
      <c r="H604" s="65">
        <f t="shared" si="10"/>
        <v>15000</v>
      </c>
      <c r="I604" s="199">
        <v>15000</v>
      </c>
      <c r="J604" s="199">
        <v>15000</v>
      </c>
    </row>
    <row r="605" spans="1:10" ht="31.5">
      <c r="A605" s="103" t="s">
        <v>395</v>
      </c>
      <c r="B605" s="85" t="s">
        <v>458</v>
      </c>
      <c r="C605" s="86" t="s">
        <v>108</v>
      </c>
      <c r="D605" s="96" t="s">
        <v>487</v>
      </c>
      <c r="E605" s="83" t="s">
        <v>402</v>
      </c>
      <c r="F605" s="199">
        <v>15000</v>
      </c>
      <c r="G605" s="199"/>
      <c r="H605" s="65">
        <f t="shared" si="10"/>
        <v>15000</v>
      </c>
      <c r="I605" s="199">
        <v>15000</v>
      </c>
      <c r="J605" s="199">
        <v>15000</v>
      </c>
    </row>
    <row r="606" spans="1:10" ht="47.25">
      <c r="A606" s="42" t="s">
        <v>488</v>
      </c>
      <c r="B606" s="80" t="s">
        <v>458</v>
      </c>
      <c r="C606" s="81" t="s">
        <v>108</v>
      </c>
      <c r="D606" s="96" t="s">
        <v>489</v>
      </c>
      <c r="E606" s="83"/>
      <c r="F606" s="199">
        <v>52000</v>
      </c>
      <c r="G606" s="199"/>
      <c r="H606" s="65">
        <f t="shared" si="10"/>
        <v>52000</v>
      </c>
      <c r="I606" s="199">
        <v>52000</v>
      </c>
      <c r="J606" s="199">
        <v>52000</v>
      </c>
    </row>
    <row r="607" spans="1:10" ht="94.5">
      <c r="A607" s="42" t="s">
        <v>486</v>
      </c>
      <c r="B607" s="80" t="s">
        <v>458</v>
      </c>
      <c r="C607" s="81" t="s">
        <v>108</v>
      </c>
      <c r="D607" s="96" t="s">
        <v>490</v>
      </c>
      <c r="E607" s="83"/>
      <c r="F607" s="199">
        <v>52000</v>
      </c>
      <c r="G607" s="199"/>
      <c r="H607" s="65">
        <f t="shared" si="10"/>
        <v>52000</v>
      </c>
      <c r="I607" s="199">
        <v>52000</v>
      </c>
      <c r="J607" s="199">
        <v>52000</v>
      </c>
    </row>
    <row r="608" spans="1:10" ht="78.75">
      <c r="A608" s="42" t="s">
        <v>353</v>
      </c>
      <c r="B608" s="80" t="s">
        <v>458</v>
      </c>
      <c r="C608" s="81" t="s">
        <v>108</v>
      </c>
      <c r="D608" s="96" t="s">
        <v>490</v>
      </c>
      <c r="E608" s="83" t="s">
        <v>354</v>
      </c>
      <c r="F608" s="199">
        <v>52000</v>
      </c>
      <c r="G608" s="199"/>
      <c r="H608" s="65">
        <f t="shared" si="10"/>
        <v>52000</v>
      </c>
      <c r="I608" s="199">
        <v>52000</v>
      </c>
      <c r="J608" s="199">
        <v>52000</v>
      </c>
    </row>
    <row r="609" spans="1:10" ht="31.5">
      <c r="A609" s="103" t="s">
        <v>395</v>
      </c>
      <c r="B609" s="80" t="s">
        <v>458</v>
      </c>
      <c r="C609" s="81" t="s">
        <v>108</v>
      </c>
      <c r="D609" s="96" t="s">
        <v>490</v>
      </c>
      <c r="E609" s="83" t="s">
        <v>402</v>
      </c>
      <c r="F609" s="199">
        <v>52000</v>
      </c>
      <c r="G609" s="199"/>
      <c r="H609" s="65">
        <f t="shared" si="10"/>
        <v>52000</v>
      </c>
      <c r="I609" s="199">
        <v>52000</v>
      </c>
      <c r="J609" s="199">
        <v>52000</v>
      </c>
    </row>
    <row r="610" spans="1:10" ht="63">
      <c r="A610" s="42" t="s">
        <v>491</v>
      </c>
      <c r="B610" s="80" t="s">
        <v>458</v>
      </c>
      <c r="C610" s="81" t="s">
        <v>108</v>
      </c>
      <c r="D610" s="96" t="s">
        <v>492</v>
      </c>
      <c r="E610" s="83"/>
      <c r="F610" s="199">
        <v>18000</v>
      </c>
      <c r="G610" s="199"/>
      <c r="H610" s="65">
        <f t="shared" si="10"/>
        <v>18000</v>
      </c>
      <c r="I610" s="199">
        <v>18000</v>
      </c>
      <c r="J610" s="199">
        <v>18000</v>
      </c>
    </row>
    <row r="611" spans="1:10" ht="94.5">
      <c r="A611" s="42" t="s">
        <v>486</v>
      </c>
      <c r="B611" s="80" t="s">
        <v>458</v>
      </c>
      <c r="C611" s="81" t="s">
        <v>108</v>
      </c>
      <c r="D611" s="96" t="s">
        <v>493</v>
      </c>
      <c r="E611" s="83"/>
      <c r="F611" s="199">
        <v>18000</v>
      </c>
      <c r="G611" s="199"/>
      <c r="H611" s="65">
        <f t="shared" si="10"/>
        <v>18000</v>
      </c>
      <c r="I611" s="199">
        <v>18000</v>
      </c>
      <c r="J611" s="199">
        <v>18000</v>
      </c>
    </row>
    <row r="612" spans="1:10" ht="78.75">
      <c r="A612" s="42" t="s">
        <v>353</v>
      </c>
      <c r="B612" s="80" t="s">
        <v>458</v>
      </c>
      <c r="C612" s="81" t="s">
        <v>108</v>
      </c>
      <c r="D612" s="96" t="s">
        <v>493</v>
      </c>
      <c r="E612" s="83" t="s">
        <v>354</v>
      </c>
      <c r="F612" s="199">
        <v>18000</v>
      </c>
      <c r="G612" s="199"/>
      <c r="H612" s="65">
        <f t="shared" si="10"/>
        <v>18000</v>
      </c>
      <c r="I612" s="199">
        <v>18000</v>
      </c>
      <c r="J612" s="199">
        <v>18000</v>
      </c>
    </row>
    <row r="613" spans="1:10" ht="31.5">
      <c r="A613" s="103" t="s">
        <v>395</v>
      </c>
      <c r="B613" s="80" t="s">
        <v>458</v>
      </c>
      <c r="C613" s="81" t="s">
        <v>108</v>
      </c>
      <c r="D613" s="96" t="s">
        <v>493</v>
      </c>
      <c r="E613" s="83" t="s">
        <v>402</v>
      </c>
      <c r="F613" s="199">
        <v>18000</v>
      </c>
      <c r="G613" s="199"/>
      <c r="H613" s="65">
        <f t="shared" si="10"/>
        <v>18000</v>
      </c>
      <c r="I613" s="199">
        <v>18000</v>
      </c>
      <c r="J613" s="199">
        <v>18000</v>
      </c>
    </row>
    <row r="614" spans="1:10" ht="31.5">
      <c r="A614" s="40" t="s">
        <v>71</v>
      </c>
      <c r="B614" s="77" t="s">
        <v>458</v>
      </c>
      <c r="C614" s="78" t="s">
        <v>122</v>
      </c>
      <c r="D614" s="84"/>
      <c r="E614" s="83"/>
      <c r="F614" s="199">
        <v>7304900</v>
      </c>
      <c r="G614" s="199"/>
      <c r="H614" s="65">
        <f t="shared" si="10"/>
        <v>7304900</v>
      </c>
      <c r="I614" s="199">
        <v>7304900</v>
      </c>
      <c r="J614" s="199">
        <v>7304900</v>
      </c>
    </row>
    <row r="615" spans="1:10" ht="63">
      <c r="A615" s="42" t="s">
        <v>494</v>
      </c>
      <c r="B615" s="80" t="s">
        <v>458</v>
      </c>
      <c r="C615" s="81" t="s">
        <v>122</v>
      </c>
      <c r="D615" s="82" t="s">
        <v>495</v>
      </c>
      <c r="E615" s="83"/>
      <c r="F615" s="199">
        <v>20000</v>
      </c>
      <c r="G615" s="199"/>
      <c r="H615" s="65">
        <f t="shared" si="10"/>
        <v>20000</v>
      </c>
      <c r="I615" s="199">
        <v>20000</v>
      </c>
      <c r="J615" s="199">
        <v>20000</v>
      </c>
    </row>
    <row r="616" spans="1:10" ht="63">
      <c r="A616" s="42" t="s">
        <v>496</v>
      </c>
      <c r="B616" s="80" t="s">
        <v>458</v>
      </c>
      <c r="C616" s="81" t="s">
        <v>122</v>
      </c>
      <c r="D616" s="82" t="s">
        <v>497</v>
      </c>
      <c r="E616" s="83"/>
      <c r="F616" s="199">
        <v>20000</v>
      </c>
      <c r="G616" s="199"/>
      <c r="H616" s="65">
        <f t="shared" si="10"/>
        <v>20000</v>
      </c>
      <c r="I616" s="199">
        <v>20000</v>
      </c>
      <c r="J616" s="199">
        <v>20000</v>
      </c>
    </row>
    <row r="617" spans="1:10" ht="94.5">
      <c r="A617" s="42" t="s">
        <v>498</v>
      </c>
      <c r="B617" s="80" t="s">
        <v>458</v>
      </c>
      <c r="C617" s="81" t="s">
        <v>122</v>
      </c>
      <c r="D617" s="82" t="s">
        <v>499</v>
      </c>
      <c r="E617" s="83"/>
      <c r="F617" s="199">
        <v>20000</v>
      </c>
      <c r="G617" s="199"/>
      <c r="H617" s="65">
        <f t="shared" si="10"/>
        <v>20000</v>
      </c>
      <c r="I617" s="199">
        <v>20000</v>
      </c>
      <c r="J617" s="199">
        <v>20000</v>
      </c>
    </row>
    <row r="618" spans="1:10" ht="63">
      <c r="A618" s="42" t="s">
        <v>126</v>
      </c>
      <c r="B618" s="80" t="s">
        <v>458</v>
      </c>
      <c r="C618" s="81" t="s">
        <v>122</v>
      </c>
      <c r="D618" s="82" t="s">
        <v>499</v>
      </c>
      <c r="E618" s="83" t="s">
        <v>127</v>
      </c>
      <c r="F618" s="199">
        <v>20000</v>
      </c>
      <c r="G618" s="199"/>
      <c r="H618" s="65">
        <f t="shared" si="10"/>
        <v>20000</v>
      </c>
      <c r="I618" s="199">
        <v>20000</v>
      </c>
      <c r="J618" s="199">
        <v>20000</v>
      </c>
    </row>
    <row r="619" spans="1:10" ht="63">
      <c r="A619" s="42" t="s">
        <v>128</v>
      </c>
      <c r="B619" s="80" t="s">
        <v>458</v>
      </c>
      <c r="C619" s="81" t="s">
        <v>122</v>
      </c>
      <c r="D619" s="82" t="s">
        <v>499</v>
      </c>
      <c r="E619" s="83" t="s">
        <v>129</v>
      </c>
      <c r="F619" s="199">
        <v>20000</v>
      </c>
      <c r="G619" s="199"/>
      <c r="H619" s="65">
        <f t="shared" si="10"/>
        <v>20000</v>
      </c>
      <c r="I619" s="199">
        <v>20000</v>
      </c>
      <c r="J619" s="199">
        <v>20000</v>
      </c>
    </row>
    <row r="620" spans="1:10" ht="63">
      <c r="A620" s="42" t="s">
        <v>67</v>
      </c>
      <c r="B620" s="80" t="s">
        <v>458</v>
      </c>
      <c r="C620" s="81" t="s">
        <v>122</v>
      </c>
      <c r="D620" s="96" t="s">
        <v>396</v>
      </c>
      <c r="E620" s="83"/>
      <c r="F620" s="199">
        <v>4259600</v>
      </c>
      <c r="G620" s="199"/>
      <c r="H620" s="65">
        <f t="shared" si="10"/>
        <v>4259600</v>
      </c>
      <c r="I620" s="199">
        <v>4259600</v>
      </c>
      <c r="J620" s="199">
        <v>4259600</v>
      </c>
    </row>
    <row r="621" spans="1:10" ht="94.5">
      <c r="A621" s="42" t="s">
        <v>500</v>
      </c>
      <c r="B621" s="80" t="s">
        <v>458</v>
      </c>
      <c r="C621" s="81" t="s">
        <v>122</v>
      </c>
      <c r="D621" s="96" t="s">
        <v>501</v>
      </c>
      <c r="E621" s="83"/>
      <c r="F621" s="199">
        <v>4259600</v>
      </c>
      <c r="G621" s="199"/>
      <c r="H621" s="65">
        <f t="shared" si="10"/>
        <v>4259600</v>
      </c>
      <c r="I621" s="199">
        <v>4259600</v>
      </c>
      <c r="J621" s="199">
        <v>4259600</v>
      </c>
    </row>
    <row r="622" spans="1:10" ht="47.25">
      <c r="A622" s="36" t="s">
        <v>69</v>
      </c>
      <c r="B622" s="80" t="s">
        <v>458</v>
      </c>
      <c r="C622" s="81" t="s">
        <v>122</v>
      </c>
      <c r="D622" s="96" t="s">
        <v>502</v>
      </c>
      <c r="E622" s="83"/>
      <c r="F622" s="199">
        <v>4259600</v>
      </c>
      <c r="G622" s="199"/>
      <c r="H622" s="65">
        <f t="shared" si="10"/>
        <v>4259600</v>
      </c>
      <c r="I622" s="199">
        <v>4259600</v>
      </c>
      <c r="J622" s="199">
        <v>4259600</v>
      </c>
    </row>
    <row r="623" spans="1:10" ht="78.75">
      <c r="A623" s="42" t="s">
        <v>353</v>
      </c>
      <c r="B623" s="80" t="s">
        <v>458</v>
      </c>
      <c r="C623" s="81" t="s">
        <v>122</v>
      </c>
      <c r="D623" s="96" t="s">
        <v>502</v>
      </c>
      <c r="E623" s="83" t="s">
        <v>354</v>
      </c>
      <c r="F623" s="199">
        <v>4259600</v>
      </c>
      <c r="G623" s="199"/>
      <c r="H623" s="65">
        <f t="shared" si="10"/>
        <v>4259600</v>
      </c>
      <c r="I623" s="199">
        <v>4259600</v>
      </c>
      <c r="J623" s="199">
        <v>4259600</v>
      </c>
    </row>
    <row r="624" spans="1:10" ht="31.5">
      <c r="A624" s="42" t="s">
        <v>395</v>
      </c>
      <c r="B624" s="80" t="s">
        <v>458</v>
      </c>
      <c r="C624" s="81" t="s">
        <v>122</v>
      </c>
      <c r="D624" s="96" t="s">
        <v>502</v>
      </c>
      <c r="E624" s="83" t="s">
        <v>402</v>
      </c>
      <c r="F624" s="199">
        <v>4259600</v>
      </c>
      <c r="G624" s="199"/>
      <c r="H624" s="65">
        <f t="shared" si="10"/>
        <v>4259600</v>
      </c>
      <c r="I624" s="199">
        <v>4259600</v>
      </c>
      <c r="J624" s="199">
        <v>4259600</v>
      </c>
    </row>
    <row r="625" spans="1:10" ht="63">
      <c r="A625" s="42" t="s">
        <v>111</v>
      </c>
      <c r="B625" s="80" t="s">
        <v>458</v>
      </c>
      <c r="C625" s="81" t="s">
        <v>122</v>
      </c>
      <c r="D625" s="96" t="s">
        <v>112</v>
      </c>
      <c r="E625" s="83"/>
      <c r="F625" s="199">
        <v>3025300</v>
      </c>
      <c r="G625" s="199"/>
      <c r="H625" s="65">
        <f t="shared" si="10"/>
        <v>3025300</v>
      </c>
      <c r="I625" s="199">
        <v>3025300</v>
      </c>
      <c r="J625" s="199">
        <v>3025300</v>
      </c>
    </row>
    <row r="626" spans="1:10" ht="31.5">
      <c r="A626" s="42" t="s">
        <v>123</v>
      </c>
      <c r="B626" s="80" t="s">
        <v>458</v>
      </c>
      <c r="C626" s="81" t="s">
        <v>122</v>
      </c>
      <c r="D626" s="96" t="s">
        <v>124</v>
      </c>
      <c r="E626" s="83"/>
      <c r="F626" s="199">
        <v>3025300</v>
      </c>
      <c r="G626" s="199"/>
      <c r="H626" s="65">
        <f t="shared" si="10"/>
        <v>3025300</v>
      </c>
      <c r="I626" s="199">
        <v>3025300</v>
      </c>
      <c r="J626" s="199">
        <v>3025300</v>
      </c>
    </row>
    <row r="627" spans="1:10" ht="47.25">
      <c r="A627" s="42" t="s">
        <v>72</v>
      </c>
      <c r="B627" s="80" t="s">
        <v>458</v>
      </c>
      <c r="C627" s="81" t="s">
        <v>122</v>
      </c>
      <c r="D627" s="96" t="s">
        <v>125</v>
      </c>
      <c r="E627" s="83"/>
      <c r="F627" s="199">
        <v>3025300</v>
      </c>
      <c r="G627" s="199"/>
      <c r="H627" s="65">
        <f t="shared" si="10"/>
        <v>3025300</v>
      </c>
      <c r="I627" s="199">
        <v>3025300</v>
      </c>
      <c r="J627" s="199">
        <v>3025300</v>
      </c>
    </row>
    <row r="628" spans="1:10" ht="141.75">
      <c r="A628" s="42" t="s">
        <v>117</v>
      </c>
      <c r="B628" s="80" t="s">
        <v>458</v>
      </c>
      <c r="C628" s="81" t="s">
        <v>122</v>
      </c>
      <c r="D628" s="96" t="s">
        <v>125</v>
      </c>
      <c r="E628" s="83" t="s">
        <v>118</v>
      </c>
      <c r="F628" s="199">
        <v>2747900</v>
      </c>
      <c r="G628" s="199"/>
      <c r="H628" s="65">
        <f t="shared" si="10"/>
        <v>2747900</v>
      </c>
      <c r="I628" s="199">
        <v>2747900</v>
      </c>
      <c r="J628" s="199">
        <v>2747900</v>
      </c>
    </row>
    <row r="629" spans="1:10" ht="47.25">
      <c r="A629" s="42" t="s">
        <v>119</v>
      </c>
      <c r="B629" s="80" t="s">
        <v>458</v>
      </c>
      <c r="C629" s="81" t="s">
        <v>122</v>
      </c>
      <c r="D629" s="96" t="s">
        <v>125</v>
      </c>
      <c r="E629" s="83" t="s">
        <v>120</v>
      </c>
      <c r="F629" s="199">
        <v>2747900</v>
      </c>
      <c r="G629" s="199"/>
      <c r="H629" s="65">
        <f t="shared" si="10"/>
        <v>2747900</v>
      </c>
      <c r="I629" s="199">
        <v>2747900</v>
      </c>
      <c r="J629" s="199">
        <v>2747900</v>
      </c>
    </row>
    <row r="630" spans="1:10" ht="63">
      <c r="A630" s="42" t="s">
        <v>126</v>
      </c>
      <c r="B630" s="80" t="s">
        <v>458</v>
      </c>
      <c r="C630" s="81" t="s">
        <v>122</v>
      </c>
      <c r="D630" s="96" t="s">
        <v>125</v>
      </c>
      <c r="E630" s="83" t="s">
        <v>127</v>
      </c>
      <c r="F630" s="199">
        <v>44000</v>
      </c>
      <c r="G630" s="199"/>
      <c r="H630" s="65">
        <f t="shared" si="10"/>
        <v>44000</v>
      </c>
      <c r="I630" s="199">
        <v>45000</v>
      </c>
      <c r="J630" s="199">
        <v>45000</v>
      </c>
    </row>
    <row r="631" spans="1:10" ht="63">
      <c r="A631" s="42" t="s">
        <v>128</v>
      </c>
      <c r="B631" s="80" t="s">
        <v>458</v>
      </c>
      <c r="C631" s="81" t="s">
        <v>122</v>
      </c>
      <c r="D631" s="96" t="s">
        <v>125</v>
      </c>
      <c r="E631" s="83" t="s">
        <v>129</v>
      </c>
      <c r="F631" s="199">
        <v>44000</v>
      </c>
      <c r="G631" s="199"/>
      <c r="H631" s="65">
        <f t="shared" si="10"/>
        <v>44000</v>
      </c>
      <c r="I631" s="199">
        <v>45000</v>
      </c>
      <c r="J631" s="199">
        <v>45000</v>
      </c>
    </row>
    <row r="632" spans="1:10" ht="31.5">
      <c r="A632" s="42" t="s">
        <v>130</v>
      </c>
      <c r="B632" s="80" t="s">
        <v>458</v>
      </c>
      <c r="C632" s="81" t="s">
        <v>122</v>
      </c>
      <c r="D632" s="93" t="s">
        <v>125</v>
      </c>
      <c r="E632" s="84" t="s">
        <v>131</v>
      </c>
      <c r="F632" s="199">
        <v>1000</v>
      </c>
      <c r="G632" s="199"/>
      <c r="H632" s="65">
        <f t="shared" si="10"/>
        <v>1000</v>
      </c>
      <c r="I632" s="201">
        <v>0</v>
      </c>
      <c r="J632" s="201">
        <v>0</v>
      </c>
    </row>
    <row r="633" spans="1:10" ht="31.5">
      <c r="A633" s="42" t="s">
        <v>134</v>
      </c>
      <c r="B633" s="80" t="s">
        <v>458</v>
      </c>
      <c r="C633" s="81" t="s">
        <v>122</v>
      </c>
      <c r="D633" s="93" t="s">
        <v>125</v>
      </c>
      <c r="E633" s="84" t="s">
        <v>135</v>
      </c>
      <c r="F633" s="199">
        <v>1000</v>
      </c>
      <c r="G633" s="199"/>
      <c r="H633" s="65">
        <f t="shared" si="10"/>
        <v>1000</v>
      </c>
      <c r="I633" s="201">
        <v>0</v>
      </c>
      <c r="J633" s="201">
        <v>0</v>
      </c>
    </row>
    <row r="634" spans="1:10" ht="78.75">
      <c r="A634" s="42" t="s">
        <v>136</v>
      </c>
      <c r="B634" s="80" t="s">
        <v>458</v>
      </c>
      <c r="C634" s="81" t="s">
        <v>122</v>
      </c>
      <c r="D634" s="82" t="s">
        <v>137</v>
      </c>
      <c r="E634" s="83"/>
      <c r="F634" s="199">
        <v>232400</v>
      </c>
      <c r="G634" s="199"/>
      <c r="H634" s="65">
        <f t="shared" si="10"/>
        <v>232400</v>
      </c>
      <c r="I634" s="199">
        <v>232400</v>
      </c>
      <c r="J634" s="199">
        <v>232400</v>
      </c>
    </row>
    <row r="635" spans="1:10" ht="141.75">
      <c r="A635" s="42" t="s">
        <v>117</v>
      </c>
      <c r="B635" s="80" t="s">
        <v>458</v>
      </c>
      <c r="C635" s="81" t="s">
        <v>122</v>
      </c>
      <c r="D635" s="82" t="s">
        <v>137</v>
      </c>
      <c r="E635" s="83" t="s">
        <v>118</v>
      </c>
      <c r="F635" s="199">
        <v>232400</v>
      </c>
      <c r="G635" s="199"/>
      <c r="H635" s="65">
        <f t="shared" ref="H635:H692" si="11">F635+G635</f>
        <v>232400</v>
      </c>
      <c r="I635" s="199">
        <v>232400</v>
      </c>
      <c r="J635" s="199">
        <v>232400</v>
      </c>
    </row>
    <row r="636" spans="1:10" ht="47.25">
      <c r="A636" s="42" t="s">
        <v>119</v>
      </c>
      <c r="B636" s="80" t="s">
        <v>458</v>
      </c>
      <c r="C636" s="81" t="s">
        <v>122</v>
      </c>
      <c r="D636" s="82" t="s">
        <v>137</v>
      </c>
      <c r="E636" s="83" t="s">
        <v>120</v>
      </c>
      <c r="F636" s="199">
        <v>232400</v>
      </c>
      <c r="G636" s="199"/>
      <c r="H636" s="65">
        <f t="shared" si="11"/>
        <v>232400</v>
      </c>
      <c r="I636" s="199">
        <v>232400</v>
      </c>
      <c r="J636" s="199">
        <v>232400</v>
      </c>
    </row>
    <row r="637" spans="1:10">
      <c r="A637" s="40" t="s">
        <v>74</v>
      </c>
      <c r="B637" s="77" t="s">
        <v>503</v>
      </c>
      <c r="C637" s="78"/>
      <c r="D637" s="84"/>
      <c r="E637" s="83"/>
      <c r="F637" s="199">
        <v>156158188.47999999</v>
      </c>
      <c r="G637" s="199">
        <v>-800000</v>
      </c>
      <c r="H637" s="65">
        <f t="shared" si="11"/>
        <v>155358188.47999999</v>
      </c>
      <c r="I637" s="199">
        <v>149423900</v>
      </c>
      <c r="J637" s="199">
        <v>151029200</v>
      </c>
    </row>
    <row r="638" spans="1:10">
      <c r="A638" s="40" t="s">
        <v>504</v>
      </c>
      <c r="B638" s="77" t="s">
        <v>503</v>
      </c>
      <c r="C638" s="78" t="s">
        <v>108</v>
      </c>
      <c r="D638" s="84"/>
      <c r="E638" s="83"/>
      <c r="F638" s="199">
        <v>2163600</v>
      </c>
      <c r="G638" s="199"/>
      <c r="H638" s="65">
        <f t="shared" si="11"/>
        <v>2163600</v>
      </c>
      <c r="I638" s="199">
        <v>2163600</v>
      </c>
      <c r="J638" s="199">
        <v>2163600</v>
      </c>
    </row>
    <row r="639" spans="1:10" ht="63">
      <c r="A639" s="42" t="s">
        <v>111</v>
      </c>
      <c r="B639" s="80" t="s">
        <v>503</v>
      </c>
      <c r="C639" s="81" t="s">
        <v>108</v>
      </c>
      <c r="D639" s="96" t="s">
        <v>112</v>
      </c>
      <c r="E639" s="83"/>
      <c r="F639" s="199">
        <v>2163600</v>
      </c>
      <c r="G639" s="199"/>
      <c r="H639" s="65">
        <f t="shared" si="11"/>
        <v>2163600</v>
      </c>
      <c r="I639" s="199">
        <v>2163600</v>
      </c>
      <c r="J639" s="199">
        <v>2163600</v>
      </c>
    </row>
    <row r="640" spans="1:10" ht="78.75">
      <c r="A640" s="42" t="s">
        <v>505</v>
      </c>
      <c r="B640" s="80" t="s">
        <v>503</v>
      </c>
      <c r="C640" s="81" t="s">
        <v>108</v>
      </c>
      <c r="D640" s="96" t="s">
        <v>506</v>
      </c>
      <c r="E640" s="83"/>
      <c r="F640" s="199">
        <v>2163600</v>
      </c>
      <c r="G640" s="199"/>
      <c r="H640" s="65">
        <f t="shared" si="11"/>
        <v>2163600</v>
      </c>
      <c r="I640" s="199">
        <v>2163600</v>
      </c>
      <c r="J640" s="199">
        <v>2163600</v>
      </c>
    </row>
    <row r="641" spans="1:10" ht="47.25">
      <c r="A641" s="42" t="s">
        <v>507</v>
      </c>
      <c r="B641" s="80" t="s">
        <v>503</v>
      </c>
      <c r="C641" s="81" t="s">
        <v>108</v>
      </c>
      <c r="D641" s="96" t="s">
        <v>508</v>
      </c>
      <c r="E641" s="83"/>
      <c r="F641" s="199">
        <v>2163600</v>
      </c>
      <c r="G641" s="199"/>
      <c r="H641" s="65">
        <f t="shared" si="11"/>
        <v>2163600</v>
      </c>
      <c r="I641" s="199">
        <v>2163600</v>
      </c>
      <c r="J641" s="199">
        <v>2163600</v>
      </c>
    </row>
    <row r="642" spans="1:10" ht="31.5">
      <c r="A642" s="42" t="s">
        <v>509</v>
      </c>
      <c r="B642" s="80" t="s">
        <v>503</v>
      </c>
      <c r="C642" s="81" t="s">
        <v>108</v>
      </c>
      <c r="D642" s="96" t="s">
        <v>508</v>
      </c>
      <c r="E642" s="83" t="s">
        <v>510</v>
      </c>
      <c r="F642" s="199">
        <v>2163600</v>
      </c>
      <c r="G642" s="199"/>
      <c r="H642" s="65">
        <f t="shared" si="11"/>
        <v>2163600</v>
      </c>
      <c r="I642" s="199">
        <v>2163600</v>
      </c>
      <c r="J642" s="199">
        <v>2163600</v>
      </c>
    </row>
    <row r="643" spans="1:10" ht="47.25">
      <c r="A643" s="42" t="s">
        <v>511</v>
      </c>
      <c r="B643" s="80" t="s">
        <v>503</v>
      </c>
      <c r="C643" s="81" t="s">
        <v>108</v>
      </c>
      <c r="D643" s="96" t="s">
        <v>508</v>
      </c>
      <c r="E643" s="83" t="s">
        <v>512</v>
      </c>
      <c r="F643" s="199">
        <v>2163600</v>
      </c>
      <c r="G643" s="199"/>
      <c r="H643" s="65">
        <f t="shared" si="11"/>
        <v>2163600</v>
      </c>
      <c r="I643" s="199">
        <v>2163600</v>
      </c>
      <c r="J643" s="199">
        <v>2163600</v>
      </c>
    </row>
    <row r="644" spans="1:10" ht="31.5">
      <c r="A644" s="64" t="s">
        <v>78</v>
      </c>
      <c r="B644" s="77" t="s">
        <v>503</v>
      </c>
      <c r="C644" s="78" t="s">
        <v>240</v>
      </c>
      <c r="D644" s="79"/>
      <c r="E644" s="76"/>
      <c r="F644" s="198">
        <v>94564088.480000004</v>
      </c>
      <c r="G644" s="198"/>
      <c r="H644" s="65">
        <f t="shared" si="11"/>
        <v>94564088.480000004</v>
      </c>
      <c r="I644" s="198">
        <v>95173000</v>
      </c>
      <c r="J644" s="198">
        <v>95171700</v>
      </c>
    </row>
    <row r="645" spans="1:10" ht="78.75">
      <c r="A645" s="42" t="s">
        <v>513</v>
      </c>
      <c r="B645" s="80" t="s">
        <v>503</v>
      </c>
      <c r="C645" s="81" t="s">
        <v>240</v>
      </c>
      <c r="D645" s="96" t="s">
        <v>514</v>
      </c>
      <c r="E645" s="83"/>
      <c r="F645" s="199">
        <v>624588.48</v>
      </c>
      <c r="G645" s="199"/>
      <c r="H645" s="65">
        <f t="shared" si="11"/>
        <v>624588.48</v>
      </c>
      <c r="I645" s="199">
        <v>170000</v>
      </c>
      <c r="J645" s="199">
        <v>170000</v>
      </c>
    </row>
    <row r="646" spans="1:10" ht="94.5">
      <c r="A646" s="103" t="s">
        <v>515</v>
      </c>
      <c r="B646" s="85" t="s">
        <v>503</v>
      </c>
      <c r="C646" s="86" t="s">
        <v>240</v>
      </c>
      <c r="D646" s="104" t="s">
        <v>516</v>
      </c>
      <c r="E646" s="149"/>
      <c r="F646" s="200">
        <v>624588.48</v>
      </c>
      <c r="G646" s="200"/>
      <c r="H646" s="65">
        <f t="shared" si="11"/>
        <v>624588.48</v>
      </c>
      <c r="I646" s="200">
        <v>170000</v>
      </c>
      <c r="J646" s="200">
        <v>170000</v>
      </c>
    </row>
    <row r="647" spans="1:10" ht="63">
      <c r="A647" s="42" t="s">
        <v>815</v>
      </c>
      <c r="B647" s="83" t="s">
        <v>503</v>
      </c>
      <c r="C647" s="83" t="s">
        <v>240</v>
      </c>
      <c r="D647" s="83" t="s">
        <v>714</v>
      </c>
      <c r="E647" s="150"/>
      <c r="F647" s="200">
        <v>624588.48</v>
      </c>
      <c r="G647" s="202"/>
      <c r="H647" s="65">
        <f t="shared" si="11"/>
        <v>624588.48</v>
      </c>
      <c r="I647" s="202">
        <v>170000</v>
      </c>
      <c r="J647" s="202">
        <v>170000</v>
      </c>
    </row>
    <row r="648" spans="1:10" ht="31.5">
      <c r="A648" s="105" t="s">
        <v>509</v>
      </c>
      <c r="B648" s="106" t="s">
        <v>503</v>
      </c>
      <c r="C648" s="107" t="s">
        <v>240</v>
      </c>
      <c r="D648" s="94" t="s">
        <v>714</v>
      </c>
      <c r="E648" s="83" t="s">
        <v>510</v>
      </c>
      <c r="F648" s="200">
        <v>624588.48</v>
      </c>
      <c r="G648" s="199"/>
      <c r="H648" s="65">
        <f t="shared" si="11"/>
        <v>624588.48</v>
      </c>
      <c r="I648" s="199">
        <v>170000</v>
      </c>
      <c r="J648" s="199">
        <v>170000</v>
      </c>
    </row>
    <row r="649" spans="1:10" ht="63">
      <c r="A649" s="42" t="s">
        <v>517</v>
      </c>
      <c r="B649" s="80" t="s">
        <v>503</v>
      </c>
      <c r="C649" s="81" t="s">
        <v>240</v>
      </c>
      <c r="D649" s="94" t="s">
        <v>714</v>
      </c>
      <c r="E649" s="83" t="s">
        <v>518</v>
      </c>
      <c r="F649" s="200">
        <v>624588.48</v>
      </c>
      <c r="G649" s="199"/>
      <c r="H649" s="65">
        <f t="shared" si="11"/>
        <v>624588.48</v>
      </c>
      <c r="I649" s="199">
        <v>170000</v>
      </c>
      <c r="J649" s="199">
        <v>170000</v>
      </c>
    </row>
    <row r="650" spans="1:10" ht="78.75">
      <c r="A650" s="42" t="s">
        <v>79</v>
      </c>
      <c r="B650" s="80" t="s">
        <v>503</v>
      </c>
      <c r="C650" s="81" t="s">
        <v>240</v>
      </c>
      <c r="D650" s="96" t="s">
        <v>519</v>
      </c>
      <c r="E650" s="83"/>
      <c r="F650" s="199">
        <v>93939500</v>
      </c>
      <c r="G650" s="199"/>
      <c r="H650" s="65">
        <f t="shared" si="11"/>
        <v>93939500</v>
      </c>
      <c r="I650" s="199">
        <v>95003000</v>
      </c>
      <c r="J650" s="199">
        <v>95001700</v>
      </c>
    </row>
    <row r="651" spans="1:10" ht="110.25">
      <c r="A651" s="42" t="s">
        <v>520</v>
      </c>
      <c r="B651" s="80" t="s">
        <v>503</v>
      </c>
      <c r="C651" s="81" t="s">
        <v>240</v>
      </c>
      <c r="D651" s="96" t="s">
        <v>521</v>
      </c>
      <c r="E651" s="83"/>
      <c r="F651" s="199">
        <v>93939500</v>
      </c>
      <c r="G651" s="199"/>
      <c r="H651" s="65">
        <f t="shared" si="11"/>
        <v>93939500</v>
      </c>
      <c r="I651" s="199">
        <v>95003000</v>
      </c>
      <c r="J651" s="199">
        <v>95001700</v>
      </c>
    </row>
    <row r="652" spans="1:10" ht="47.25">
      <c r="A652" s="42" t="s">
        <v>522</v>
      </c>
      <c r="B652" s="80" t="s">
        <v>503</v>
      </c>
      <c r="C652" s="81" t="s">
        <v>240</v>
      </c>
      <c r="D652" s="96" t="s">
        <v>523</v>
      </c>
      <c r="E652" s="83"/>
      <c r="F652" s="199">
        <v>23456700</v>
      </c>
      <c r="G652" s="199"/>
      <c r="H652" s="65">
        <f t="shared" si="11"/>
        <v>23456700</v>
      </c>
      <c r="I652" s="199">
        <v>23930200</v>
      </c>
      <c r="J652" s="199">
        <v>23928900</v>
      </c>
    </row>
    <row r="653" spans="1:10" ht="63">
      <c r="A653" s="42" t="s">
        <v>126</v>
      </c>
      <c r="B653" s="80" t="s">
        <v>503</v>
      </c>
      <c r="C653" s="81" t="s">
        <v>240</v>
      </c>
      <c r="D653" s="96" t="s">
        <v>523</v>
      </c>
      <c r="E653" s="83" t="s">
        <v>127</v>
      </c>
      <c r="F653" s="199">
        <v>350000</v>
      </c>
      <c r="G653" s="199"/>
      <c r="H653" s="65">
        <f t="shared" si="11"/>
        <v>350000</v>
      </c>
      <c r="I653" s="199">
        <v>360000</v>
      </c>
      <c r="J653" s="199">
        <v>360000</v>
      </c>
    </row>
    <row r="654" spans="1:10" ht="63">
      <c r="A654" s="42" t="s">
        <v>128</v>
      </c>
      <c r="B654" s="80" t="s">
        <v>503</v>
      </c>
      <c r="C654" s="81" t="s">
        <v>240</v>
      </c>
      <c r="D654" s="96" t="s">
        <v>523</v>
      </c>
      <c r="E654" s="83" t="s">
        <v>129</v>
      </c>
      <c r="F654" s="199">
        <v>350000</v>
      </c>
      <c r="G654" s="199"/>
      <c r="H654" s="65">
        <f t="shared" si="11"/>
        <v>350000</v>
      </c>
      <c r="I654" s="199">
        <v>360000</v>
      </c>
      <c r="J654" s="199">
        <v>360000</v>
      </c>
    </row>
    <row r="655" spans="1:10" ht="31.5">
      <c r="A655" s="42" t="s">
        <v>509</v>
      </c>
      <c r="B655" s="80" t="s">
        <v>503</v>
      </c>
      <c r="C655" s="81" t="s">
        <v>240</v>
      </c>
      <c r="D655" s="96" t="s">
        <v>523</v>
      </c>
      <c r="E655" s="83" t="s">
        <v>510</v>
      </c>
      <c r="F655" s="199">
        <v>23106700</v>
      </c>
      <c r="G655" s="199"/>
      <c r="H655" s="65">
        <f t="shared" si="11"/>
        <v>23106700</v>
      </c>
      <c r="I655" s="199">
        <v>23570200</v>
      </c>
      <c r="J655" s="199">
        <v>23568900</v>
      </c>
    </row>
    <row r="656" spans="1:10" ht="47.25">
      <c r="A656" s="42" t="s">
        <v>524</v>
      </c>
      <c r="B656" s="80" t="s">
        <v>503</v>
      </c>
      <c r="C656" s="81" t="s">
        <v>240</v>
      </c>
      <c r="D656" s="96" t="s">
        <v>523</v>
      </c>
      <c r="E656" s="83" t="s">
        <v>512</v>
      </c>
      <c r="F656" s="199">
        <v>23106700</v>
      </c>
      <c r="G656" s="199"/>
      <c r="H656" s="65">
        <f t="shared" si="11"/>
        <v>23106700</v>
      </c>
      <c r="I656" s="199">
        <v>23570200</v>
      </c>
      <c r="J656" s="199">
        <v>23568900</v>
      </c>
    </row>
    <row r="657" spans="1:10" ht="157.5">
      <c r="A657" s="42" t="s">
        <v>525</v>
      </c>
      <c r="B657" s="80" t="s">
        <v>503</v>
      </c>
      <c r="C657" s="81" t="s">
        <v>240</v>
      </c>
      <c r="D657" s="96" t="s">
        <v>526</v>
      </c>
      <c r="E657" s="83"/>
      <c r="F657" s="199">
        <v>1748000</v>
      </c>
      <c r="G657" s="199"/>
      <c r="H657" s="65">
        <f t="shared" si="11"/>
        <v>1748000</v>
      </c>
      <c r="I657" s="199">
        <v>1748000</v>
      </c>
      <c r="J657" s="199">
        <v>1748000</v>
      </c>
    </row>
    <row r="658" spans="1:10" ht="63">
      <c r="A658" s="42" t="s">
        <v>126</v>
      </c>
      <c r="B658" s="80" t="s">
        <v>503</v>
      </c>
      <c r="C658" s="81" t="s">
        <v>240</v>
      </c>
      <c r="D658" s="96" t="s">
        <v>526</v>
      </c>
      <c r="E658" s="83" t="s">
        <v>127</v>
      </c>
      <c r="F658" s="199">
        <v>12000</v>
      </c>
      <c r="G658" s="199"/>
      <c r="H658" s="65">
        <f t="shared" si="11"/>
        <v>12000</v>
      </c>
      <c r="I658" s="199">
        <v>12000</v>
      </c>
      <c r="J658" s="199">
        <v>13000</v>
      </c>
    </row>
    <row r="659" spans="1:10" ht="63">
      <c r="A659" s="42" t="s">
        <v>128</v>
      </c>
      <c r="B659" s="80" t="s">
        <v>503</v>
      </c>
      <c r="C659" s="81" t="s">
        <v>240</v>
      </c>
      <c r="D659" s="96" t="s">
        <v>526</v>
      </c>
      <c r="E659" s="83" t="s">
        <v>129</v>
      </c>
      <c r="F659" s="199">
        <v>12000</v>
      </c>
      <c r="G659" s="199"/>
      <c r="H659" s="65">
        <f t="shared" si="11"/>
        <v>12000</v>
      </c>
      <c r="I659" s="199">
        <v>12000</v>
      </c>
      <c r="J659" s="199">
        <v>13000</v>
      </c>
    </row>
    <row r="660" spans="1:10" ht="31.5">
      <c r="A660" s="42" t="s">
        <v>509</v>
      </c>
      <c r="B660" s="80" t="s">
        <v>503</v>
      </c>
      <c r="C660" s="81" t="s">
        <v>240</v>
      </c>
      <c r="D660" s="96" t="s">
        <v>526</v>
      </c>
      <c r="E660" s="83" t="s">
        <v>510</v>
      </c>
      <c r="F660" s="199">
        <v>1736000</v>
      </c>
      <c r="G660" s="199"/>
      <c r="H660" s="65">
        <f t="shared" si="11"/>
        <v>1736000</v>
      </c>
      <c r="I660" s="199">
        <v>1736000</v>
      </c>
      <c r="J660" s="199">
        <v>1735000</v>
      </c>
    </row>
    <row r="661" spans="1:10" ht="47.25">
      <c r="A661" s="42" t="s">
        <v>511</v>
      </c>
      <c r="B661" s="80" t="s">
        <v>503</v>
      </c>
      <c r="C661" s="81" t="s">
        <v>240</v>
      </c>
      <c r="D661" s="96" t="s">
        <v>526</v>
      </c>
      <c r="E661" s="83" t="s">
        <v>512</v>
      </c>
      <c r="F661" s="199">
        <v>1736000</v>
      </c>
      <c r="G661" s="199"/>
      <c r="H661" s="65">
        <f t="shared" si="11"/>
        <v>1736000</v>
      </c>
      <c r="I661" s="199">
        <v>1736000</v>
      </c>
      <c r="J661" s="199">
        <v>1735000</v>
      </c>
    </row>
    <row r="662" spans="1:10" ht="126">
      <c r="A662" s="42" t="s">
        <v>527</v>
      </c>
      <c r="B662" s="80" t="s">
        <v>503</v>
      </c>
      <c r="C662" s="81" t="s">
        <v>240</v>
      </c>
      <c r="D662" s="96" t="s">
        <v>528</v>
      </c>
      <c r="E662" s="83"/>
      <c r="F662" s="199">
        <v>381800</v>
      </c>
      <c r="G662" s="199"/>
      <c r="H662" s="65">
        <f t="shared" si="11"/>
        <v>381800</v>
      </c>
      <c r="I662" s="199">
        <v>381800</v>
      </c>
      <c r="J662" s="199">
        <v>381800</v>
      </c>
    </row>
    <row r="663" spans="1:10" ht="31.5">
      <c r="A663" s="42" t="s">
        <v>509</v>
      </c>
      <c r="B663" s="80" t="s">
        <v>503</v>
      </c>
      <c r="C663" s="81" t="s">
        <v>240</v>
      </c>
      <c r="D663" s="96" t="s">
        <v>528</v>
      </c>
      <c r="E663" s="83" t="s">
        <v>510</v>
      </c>
      <c r="F663" s="199">
        <v>381800</v>
      </c>
      <c r="G663" s="199"/>
      <c r="H663" s="65">
        <f t="shared" si="11"/>
        <v>381800</v>
      </c>
      <c r="I663" s="199">
        <v>381800</v>
      </c>
      <c r="J663" s="199">
        <v>381800</v>
      </c>
    </row>
    <row r="664" spans="1:10" ht="47.25">
      <c r="A664" s="42" t="s">
        <v>511</v>
      </c>
      <c r="B664" s="80" t="s">
        <v>503</v>
      </c>
      <c r="C664" s="81" t="s">
        <v>240</v>
      </c>
      <c r="D664" s="96" t="s">
        <v>528</v>
      </c>
      <c r="E664" s="83" t="s">
        <v>512</v>
      </c>
      <c r="F664" s="199">
        <v>381800</v>
      </c>
      <c r="G664" s="199"/>
      <c r="H664" s="65">
        <f t="shared" si="11"/>
        <v>381800</v>
      </c>
      <c r="I664" s="199">
        <v>381800</v>
      </c>
      <c r="J664" s="199">
        <v>381800</v>
      </c>
    </row>
    <row r="665" spans="1:10" ht="189">
      <c r="A665" s="42" t="s">
        <v>80</v>
      </c>
      <c r="B665" s="80" t="s">
        <v>503</v>
      </c>
      <c r="C665" s="81" t="s">
        <v>240</v>
      </c>
      <c r="D665" s="96" t="s">
        <v>529</v>
      </c>
      <c r="E665" s="83"/>
      <c r="F665" s="199">
        <v>4079800</v>
      </c>
      <c r="G665" s="199"/>
      <c r="H665" s="65">
        <f t="shared" si="11"/>
        <v>4079800</v>
      </c>
      <c r="I665" s="199">
        <v>4079800</v>
      </c>
      <c r="J665" s="199">
        <v>4079800</v>
      </c>
    </row>
    <row r="666" spans="1:10" ht="63">
      <c r="A666" s="42" t="s">
        <v>126</v>
      </c>
      <c r="B666" s="80" t="s">
        <v>503</v>
      </c>
      <c r="C666" s="81" t="s">
        <v>240</v>
      </c>
      <c r="D666" s="96" t="s">
        <v>529</v>
      </c>
      <c r="E666" s="83" t="s">
        <v>127</v>
      </c>
      <c r="F666" s="199">
        <v>3000</v>
      </c>
      <c r="G666" s="199"/>
      <c r="H666" s="65">
        <f t="shared" si="11"/>
        <v>3000</v>
      </c>
      <c r="I666" s="199">
        <v>0</v>
      </c>
      <c r="J666" s="199">
        <v>0</v>
      </c>
    </row>
    <row r="667" spans="1:10" ht="63">
      <c r="A667" s="42" t="s">
        <v>128</v>
      </c>
      <c r="B667" s="80" t="s">
        <v>503</v>
      </c>
      <c r="C667" s="81" t="s">
        <v>240</v>
      </c>
      <c r="D667" s="96" t="s">
        <v>529</v>
      </c>
      <c r="E667" s="83" t="s">
        <v>129</v>
      </c>
      <c r="F667" s="199">
        <v>3000</v>
      </c>
      <c r="G667" s="199"/>
      <c r="H667" s="65">
        <f t="shared" si="11"/>
        <v>3000</v>
      </c>
      <c r="I667" s="199">
        <v>0</v>
      </c>
      <c r="J667" s="199">
        <v>0</v>
      </c>
    </row>
    <row r="668" spans="1:10" ht="31.5">
      <c r="A668" s="42" t="s">
        <v>509</v>
      </c>
      <c r="B668" s="80" t="s">
        <v>503</v>
      </c>
      <c r="C668" s="81" t="s">
        <v>240</v>
      </c>
      <c r="D668" s="96" t="s">
        <v>529</v>
      </c>
      <c r="E668" s="83" t="s">
        <v>510</v>
      </c>
      <c r="F668" s="199">
        <v>4076800</v>
      </c>
      <c r="G668" s="199"/>
      <c r="H668" s="65">
        <f t="shared" si="11"/>
        <v>4076800</v>
      </c>
      <c r="I668" s="199">
        <v>4079800</v>
      </c>
      <c r="J668" s="199">
        <v>4079800</v>
      </c>
    </row>
    <row r="669" spans="1:10" ht="47.25">
      <c r="A669" s="42" t="s">
        <v>511</v>
      </c>
      <c r="B669" s="80" t="s">
        <v>503</v>
      </c>
      <c r="C669" s="81" t="s">
        <v>240</v>
      </c>
      <c r="D669" s="96" t="s">
        <v>529</v>
      </c>
      <c r="E669" s="83" t="s">
        <v>512</v>
      </c>
      <c r="F669" s="199">
        <v>3993100</v>
      </c>
      <c r="G669" s="199"/>
      <c r="H669" s="65">
        <f t="shared" si="11"/>
        <v>3993100</v>
      </c>
      <c r="I669" s="199">
        <v>4079800</v>
      </c>
      <c r="J669" s="199">
        <v>4079800</v>
      </c>
    </row>
    <row r="670" spans="1:10" ht="63">
      <c r="A670" s="42" t="s">
        <v>517</v>
      </c>
      <c r="B670" s="80" t="s">
        <v>503</v>
      </c>
      <c r="C670" s="81" t="s">
        <v>240</v>
      </c>
      <c r="D670" s="96" t="s">
        <v>529</v>
      </c>
      <c r="E670" s="83" t="s">
        <v>518</v>
      </c>
      <c r="F670" s="199">
        <v>83700</v>
      </c>
      <c r="G670" s="199"/>
      <c r="H670" s="65">
        <f t="shared" si="11"/>
        <v>83700</v>
      </c>
      <c r="I670" s="199">
        <v>0</v>
      </c>
      <c r="J670" s="199">
        <v>0</v>
      </c>
    </row>
    <row r="671" spans="1:10" ht="94.5">
      <c r="A671" s="42" t="s">
        <v>530</v>
      </c>
      <c r="B671" s="80" t="s">
        <v>503</v>
      </c>
      <c r="C671" s="81" t="s">
        <v>240</v>
      </c>
      <c r="D671" s="96" t="s">
        <v>531</v>
      </c>
      <c r="E671" s="83"/>
      <c r="F671" s="199">
        <v>25757100</v>
      </c>
      <c r="G671" s="199"/>
      <c r="H671" s="65">
        <f t="shared" si="11"/>
        <v>25757100</v>
      </c>
      <c r="I671" s="199">
        <v>25757100</v>
      </c>
      <c r="J671" s="199">
        <v>25757100</v>
      </c>
    </row>
    <row r="672" spans="1:10" ht="63">
      <c r="A672" s="42" t="s">
        <v>126</v>
      </c>
      <c r="B672" s="80" t="s">
        <v>503</v>
      </c>
      <c r="C672" s="81" t="s">
        <v>240</v>
      </c>
      <c r="D672" s="96" t="s">
        <v>531</v>
      </c>
      <c r="E672" s="83" t="s">
        <v>127</v>
      </c>
      <c r="F672" s="199">
        <v>200000</v>
      </c>
      <c r="G672" s="199"/>
      <c r="H672" s="65">
        <f t="shared" si="11"/>
        <v>200000</v>
      </c>
      <c r="I672" s="199">
        <v>200000</v>
      </c>
      <c r="J672" s="199">
        <v>200000</v>
      </c>
    </row>
    <row r="673" spans="1:10" ht="63">
      <c r="A673" s="42" t="s">
        <v>128</v>
      </c>
      <c r="B673" s="80" t="s">
        <v>503</v>
      </c>
      <c r="C673" s="81" t="s">
        <v>240</v>
      </c>
      <c r="D673" s="96" t="s">
        <v>531</v>
      </c>
      <c r="E673" s="83" t="s">
        <v>129</v>
      </c>
      <c r="F673" s="199">
        <v>200000</v>
      </c>
      <c r="G673" s="199"/>
      <c r="H673" s="65">
        <f t="shared" si="11"/>
        <v>200000</v>
      </c>
      <c r="I673" s="199">
        <v>200000</v>
      </c>
      <c r="J673" s="199">
        <v>200000</v>
      </c>
    </row>
    <row r="674" spans="1:10" ht="31.5">
      <c r="A674" s="42" t="s">
        <v>509</v>
      </c>
      <c r="B674" s="80" t="s">
        <v>503</v>
      </c>
      <c r="C674" s="81" t="s">
        <v>240</v>
      </c>
      <c r="D674" s="96" t="s">
        <v>531</v>
      </c>
      <c r="E674" s="83" t="s">
        <v>510</v>
      </c>
      <c r="F674" s="199">
        <v>25557100</v>
      </c>
      <c r="G674" s="199"/>
      <c r="H674" s="65">
        <f t="shared" si="11"/>
        <v>25557100</v>
      </c>
      <c r="I674" s="199">
        <v>25557100</v>
      </c>
      <c r="J674" s="199">
        <v>25557100</v>
      </c>
    </row>
    <row r="675" spans="1:10" ht="47.25">
      <c r="A675" s="42" t="s">
        <v>511</v>
      </c>
      <c r="B675" s="80" t="s">
        <v>503</v>
      </c>
      <c r="C675" s="81" t="s">
        <v>240</v>
      </c>
      <c r="D675" s="96" t="s">
        <v>531</v>
      </c>
      <c r="E675" s="83" t="s">
        <v>512</v>
      </c>
      <c r="F675" s="199">
        <v>25557100</v>
      </c>
      <c r="G675" s="199"/>
      <c r="H675" s="65">
        <f t="shared" si="11"/>
        <v>25557100</v>
      </c>
      <c r="I675" s="199">
        <v>25557100</v>
      </c>
      <c r="J675" s="199">
        <v>25557100</v>
      </c>
    </row>
    <row r="676" spans="1:10" ht="110.25">
      <c r="A676" s="42" t="s">
        <v>81</v>
      </c>
      <c r="B676" s="80" t="s">
        <v>503</v>
      </c>
      <c r="C676" s="81" t="s">
        <v>240</v>
      </c>
      <c r="D676" s="96" t="s">
        <v>532</v>
      </c>
      <c r="E676" s="83"/>
      <c r="F676" s="199">
        <v>376500</v>
      </c>
      <c r="G676" s="199"/>
      <c r="H676" s="65">
        <f t="shared" si="11"/>
        <v>376500</v>
      </c>
      <c r="I676" s="199">
        <v>466500</v>
      </c>
      <c r="J676" s="199">
        <v>466500</v>
      </c>
    </row>
    <row r="677" spans="1:10" ht="31.5">
      <c r="A677" s="42" t="s">
        <v>509</v>
      </c>
      <c r="B677" s="80" t="s">
        <v>503</v>
      </c>
      <c r="C677" s="81" t="s">
        <v>240</v>
      </c>
      <c r="D677" s="96" t="s">
        <v>532</v>
      </c>
      <c r="E677" s="83" t="s">
        <v>510</v>
      </c>
      <c r="F677" s="199">
        <v>376500</v>
      </c>
      <c r="G677" s="199"/>
      <c r="H677" s="65">
        <f t="shared" si="11"/>
        <v>376500</v>
      </c>
      <c r="I677" s="199">
        <v>466500</v>
      </c>
      <c r="J677" s="199">
        <v>466500</v>
      </c>
    </row>
    <row r="678" spans="1:10" ht="47.25">
      <c r="A678" s="42" t="s">
        <v>511</v>
      </c>
      <c r="B678" s="80" t="s">
        <v>503</v>
      </c>
      <c r="C678" s="81" t="s">
        <v>240</v>
      </c>
      <c r="D678" s="96" t="s">
        <v>532</v>
      </c>
      <c r="E678" s="83" t="s">
        <v>512</v>
      </c>
      <c r="F678" s="199">
        <v>376500</v>
      </c>
      <c r="G678" s="199"/>
      <c r="H678" s="65">
        <f t="shared" si="11"/>
        <v>376500</v>
      </c>
      <c r="I678" s="199">
        <v>466500</v>
      </c>
      <c r="J678" s="199">
        <v>466500</v>
      </c>
    </row>
    <row r="679" spans="1:10" ht="173.25">
      <c r="A679" s="42" t="s">
        <v>533</v>
      </c>
      <c r="B679" s="80" t="s">
        <v>503</v>
      </c>
      <c r="C679" s="81" t="s">
        <v>240</v>
      </c>
      <c r="D679" s="96" t="s">
        <v>534</v>
      </c>
      <c r="E679" s="83"/>
      <c r="F679" s="199">
        <v>4797600</v>
      </c>
      <c r="G679" s="199"/>
      <c r="H679" s="65">
        <f t="shared" si="11"/>
        <v>4797600</v>
      </c>
      <c r="I679" s="199">
        <v>4797600</v>
      </c>
      <c r="J679" s="199">
        <v>4797600</v>
      </c>
    </row>
    <row r="680" spans="1:10" ht="63">
      <c r="A680" s="42" t="s">
        <v>126</v>
      </c>
      <c r="B680" s="80" t="s">
        <v>503</v>
      </c>
      <c r="C680" s="81" t="s">
        <v>240</v>
      </c>
      <c r="D680" s="96" t="s">
        <v>534</v>
      </c>
      <c r="E680" s="83" t="s">
        <v>127</v>
      </c>
      <c r="F680" s="199">
        <v>14000</v>
      </c>
      <c r="G680" s="199"/>
      <c r="H680" s="65">
        <f t="shared" si="11"/>
        <v>14000</v>
      </c>
      <c r="I680" s="199">
        <v>14000</v>
      </c>
      <c r="J680" s="199">
        <v>14000</v>
      </c>
    </row>
    <row r="681" spans="1:10" ht="63">
      <c r="A681" s="42" t="s">
        <v>128</v>
      </c>
      <c r="B681" s="80" t="s">
        <v>503</v>
      </c>
      <c r="C681" s="81" t="s">
        <v>240</v>
      </c>
      <c r="D681" s="96" t="s">
        <v>534</v>
      </c>
      <c r="E681" s="83" t="s">
        <v>129</v>
      </c>
      <c r="F681" s="199">
        <v>14000</v>
      </c>
      <c r="G681" s="199"/>
      <c r="H681" s="65">
        <f t="shared" si="11"/>
        <v>14000</v>
      </c>
      <c r="I681" s="199">
        <v>14000</v>
      </c>
      <c r="J681" s="199">
        <v>14000</v>
      </c>
    </row>
    <row r="682" spans="1:10" ht="31.5">
      <c r="A682" s="42" t="s">
        <v>509</v>
      </c>
      <c r="B682" s="80" t="s">
        <v>503</v>
      </c>
      <c r="C682" s="81" t="s">
        <v>240</v>
      </c>
      <c r="D682" s="96" t="s">
        <v>534</v>
      </c>
      <c r="E682" s="83" t="s">
        <v>510</v>
      </c>
      <c r="F682" s="199">
        <v>4783600</v>
      </c>
      <c r="G682" s="199"/>
      <c r="H682" s="65">
        <f t="shared" si="11"/>
        <v>4783600</v>
      </c>
      <c r="I682" s="199">
        <v>4783600</v>
      </c>
      <c r="J682" s="199">
        <v>4783600</v>
      </c>
    </row>
    <row r="683" spans="1:10" ht="47.25">
      <c r="A683" s="42" t="s">
        <v>511</v>
      </c>
      <c r="B683" s="80" t="s">
        <v>503</v>
      </c>
      <c r="C683" s="81" t="s">
        <v>240</v>
      </c>
      <c r="D683" s="96" t="s">
        <v>534</v>
      </c>
      <c r="E683" s="83" t="s">
        <v>512</v>
      </c>
      <c r="F683" s="199">
        <v>4783600</v>
      </c>
      <c r="G683" s="199"/>
      <c r="H683" s="65">
        <f t="shared" si="11"/>
        <v>4783600</v>
      </c>
      <c r="I683" s="199">
        <v>4783600</v>
      </c>
      <c r="J683" s="199">
        <v>4783600</v>
      </c>
    </row>
    <row r="684" spans="1:10" ht="94.5">
      <c r="A684" s="42" t="s">
        <v>535</v>
      </c>
      <c r="B684" s="80" t="s">
        <v>503</v>
      </c>
      <c r="C684" s="81" t="s">
        <v>240</v>
      </c>
      <c r="D684" s="96" t="s">
        <v>536</v>
      </c>
      <c r="E684" s="83"/>
      <c r="F684" s="199">
        <v>32313800</v>
      </c>
      <c r="G684" s="199"/>
      <c r="H684" s="65">
        <f t="shared" si="11"/>
        <v>32313800</v>
      </c>
      <c r="I684" s="199">
        <v>32813800</v>
      </c>
      <c r="J684" s="199">
        <v>32813800</v>
      </c>
    </row>
    <row r="685" spans="1:10" ht="63">
      <c r="A685" s="42" t="s">
        <v>126</v>
      </c>
      <c r="B685" s="80" t="s">
        <v>503</v>
      </c>
      <c r="C685" s="81" t="s">
        <v>240</v>
      </c>
      <c r="D685" s="96" t="s">
        <v>536</v>
      </c>
      <c r="E685" s="83" t="s">
        <v>127</v>
      </c>
      <c r="F685" s="199">
        <v>280000</v>
      </c>
      <c r="G685" s="199"/>
      <c r="H685" s="65">
        <f t="shared" si="11"/>
        <v>280000</v>
      </c>
      <c r="I685" s="199">
        <v>280000</v>
      </c>
      <c r="J685" s="199">
        <v>280000</v>
      </c>
    </row>
    <row r="686" spans="1:10" ht="63">
      <c r="A686" s="42" t="s">
        <v>128</v>
      </c>
      <c r="B686" s="80" t="s">
        <v>503</v>
      </c>
      <c r="C686" s="81" t="s">
        <v>240</v>
      </c>
      <c r="D686" s="96" t="s">
        <v>536</v>
      </c>
      <c r="E686" s="83" t="s">
        <v>129</v>
      </c>
      <c r="F686" s="199">
        <v>280000</v>
      </c>
      <c r="G686" s="199"/>
      <c r="H686" s="65">
        <f t="shared" si="11"/>
        <v>280000</v>
      </c>
      <c r="I686" s="199">
        <v>280000</v>
      </c>
      <c r="J686" s="199">
        <v>280000</v>
      </c>
    </row>
    <row r="687" spans="1:10" ht="31.5">
      <c r="A687" s="42" t="s">
        <v>509</v>
      </c>
      <c r="B687" s="80" t="s">
        <v>503</v>
      </c>
      <c r="C687" s="81" t="s">
        <v>240</v>
      </c>
      <c r="D687" s="96" t="s">
        <v>536</v>
      </c>
      <c r="E687" s="83" t="s">
        <v>510</v>
      </c>
      <c r="F687" s="199">
        <v>32033800</v>
      </c>
      <c r="G687" s="199"/>
      <c r="H687" s="65">
        <f t="shared" si="11"/>
        <v>32033800</v>
      </c>
      <c r="I687" s="199">
        <v>32533800</v>
      </c>
      <c r="J687" s="199">
        <v>32533800</v>
      </c>
    </row>
    <row r="688" spans="1:10" ht="47.25">
      <c r="A688" s="42" t="s">
        <v>511</v>
      </c>
      <c r="B688" s="80" t="s">
        <v>503</v>
      </c>
      <c r="C688" s="81" t="s">
        <v>240</v>
      </c>
      <c r="D688" s="96" t="s">
        <v>536</v>
      </c>
      <c r="E688" s="83" t="s">
        <v>512</v>
      </c>
      <c r="F688" s="199">
        <v>32033800</v>
      </c>
      <c r="G688" s="199"/>
      <c r="H688" s="65">
        <f t="shared" si="11"/>
        <v>32033800</v>
      </c>
      <c r="I688" s="199">
        <v>32533800</v>
      </c>
      <c r="J688" s="199">
        <v>32533800</v>
      </c>
    </row>
    <row r="689" spans="1:10" ht="78.75">
      <c r="A689" s="42" t="s">
        <v>537</v>
      </c>
      <c r="B689" s="80" t="s">
        <v>503</v>
      </c>
      <c r="C689" s="81" t="s">
        <v>240</v>
      </c>
      <c r="D689" s="96" t="s">
        <v>538</v>
      </c>
      <c r="E689" s="83"/>
      <c r="F689" s="199">
        <v>453600</v>
      </c>
      <c r="G689" s="199"/>
      <c r="H689" s="65">
        <f t="shared" si="11"/>
        <v>453600</v>
      </c>
      <c r="I689" s="199">
        <v>453600</v>
      </c>
      <c r="J689" s="199">
        <v>453600</v>
      </c>
    </row>
    <row r="690" spans="1:10" ht="63">
      <c r="A690" s="42" t="s">
        <v>126</v>
      </c>
      <c r="B690" s="80" t="s">
        <v>503</v>
      </c>
      <c r="C690" s="81" t="s">
        <v>240</v>
      </c>
      <c r="D690" s="96" t="s">
        <v>538</v>
      </c>
      <c r="E690" s="83" t="s">
        <v>127</v>
      </c>
      <c r="F690" s="199">
        <v>7000</v>
      </c>
      <c r="G690" s="199"/>
      <c r="H690" s="65">
        <f t="shared" si="11"/>
        <v>7000</v>
      </c>
      <c r="I690" s="199">
        <v>7000</v>
      </c>
      <c r="J690" s="199">
        <v>7000</v>
      </c>
    </row>
    <row r="691" spans="1:10" ht="63">
      <c r="A691" s="42" t="s">
        <v>128</v>
      </c>
      <c r="B691" s="80" t="s">
        <v>503</v>
      </c>
      <c r="C691" s="81" t="s">
        <v>240</v>
      </c>
      <c r="D691" s="96" t="s">
        <v>538</v>
      </c>
      <c r="E691" s="83" t="s">
        <v>129</v>
      </c>
      <c r="F691" s="199">
        <v>7000</v>
      </c>
      <c r="G691" s="199"/>
      <c r="H691" s="65">
        <f t="shared" si="11"/>
        <v>7000</v>
      </c>
      <c r="I691" s="199">
        <v>7000</v>
      </c>
      <c r="J691" s="199">
        <v>7000</v>
      </c>
    </row>
    <row r="692" spans="1:10" ht="31.5">
      <c r="A692" s="42" t="s">
        <v>509</v>
      </c>
      <c r="B692" s="80" t="s">
        <v>503</v>
      </c>
      <c r="C692" s="81" t="s">
        <v>240</v>
      </c>
      <c r="D692" s="96" t="s">
        <v>538</v>
      </c>
      <c r="E692" s="83" t="s">
        <v>510</v>
      </c>
      <c r="F692" s="199">
        <v>446600</v>
      </c>
      <c r="G692" s="199"/>
      <c r="H692" s="65">
        <f t="shared" si="11"/>
        <v>446600</v>
      </c>
      <c r="I692" s="199">
        <v>446600</v>
      </c>
      <c r="J692" s="199">
        <v>446600</v>
      </c>
    </row>
    <row r="693" spans="1:10" ht="47.25">
      <c r="A693" s="42" t="s">
        <v>511</v>
      </c>
      <c r="B693" s="80" t="s">
        <v>503</v>
      </c>
      <c r="C693" s="81" t="s">
        <v>240</v>
      </c>
      <c r="D693" s="96" t="s">
        <v>538</v>
      </c>
      <c r="E693" s="83" t="s">
        <v>512</v>
      </c>
      <c r="F693" s="199">
        <v>446600</v>
      </c>
      <c r="G693" s="199"/>
      <c r="H693" s="65">
        <f t="shared" ref="H693:H756" si="12">F693+G693</f>
        <v>446600</v>
      </c>
      <c r="I693" s="199">
        <v>446600</v>
      </c>
      <c r="J693" s="199">
        <v>446600</v>
      </c>
    </row>
    <row r="694" spans="1:10" ht="78.75">
      <c r="A694" s="42" t="s">
        <v>539</v>
      </c>
      <c r="B694" s="80" t="s">
        <v>503</v>
      </c>
      <c r="C694" s="81" t="s">
        <v>240</v>
      </c>
      <c r="D694" s="96" t="s">
        <v>540</v>
      </c>
      <c r="E694" s="83" t="s">
        <v>138</v>
      </c>
      <c r="F694" s="199">
        <v>574600</v>
      </c>
      <c r="G694" s="199"/>
      <c r="H694" s="65">
        <f t="shared" si="12"/>
        <v>574600</v>
      </c>
      <c r="I694" s="199">
        <v>574600</v>
      </c>
      <c r="J694" s="199">
        <v>574600</v>
      </c>
    </row>
    <row r="695" spans="1:10" ht="63">
      <c r="A695" s="42" t="s">
        <v>126</v>
      </c>
      <c r="B695" s="80" t="s">
        <v>503</v>
      </c>
      <c r="C695" s="81" t="s">
        <v>240</v>
      </c>
      <c r="D695" s="96" t="s">
        <v>540</v>
      </c>
      <c r="E695" s="83" t="s">
        <v>127</v>
      </c>
      <c r="F695" s="199">
        <v>6000</v>
      </c>
      <c r="G695" s="199"/>
      <c r="H695" s="65">
        <f t="shared" si="12"/>
        <v>6000</v>
      </c>
      <c r="I695" s="199">
        <v>6000</v>
      </c>
      <c r="J695" s="199">
        <v>6000</v>
      </c>
    </row>
    <row r="696" spans="1:10" ht="63">
      <c r="A696" s="42" t="s">
        <v>128</v>
      </c>
      <c r="B696" s="80" t="s">
        <v>503</v>
      </c>
      <c r="C696" s="81" t="s">
        <v>240</v>
      </c>
      <c r="D696" s="96" t="s">
        <v>540</v>
      </c>
      <c r="E696" s="83" t="s">
        <v>129</v>
      </c>
      <c r="F696" s="199">
        <v>6000</v>
      </c>
      <c r="G696" s="199"/>
      <c r="H696" s="65">
        <f t="shared" si="12"/>
        <v>6000</v>
      </c>
      <c r="I696" s="199">
        <v>6000</v>
      </c>
      <c r="J696" s="199">
        <v>6000</v>
      </c>
    </row>
    <row r="697" spans="1:10" ht="31.5">
      <c r="A697" s="42" t="s">
        <v>509</v>
      </c>
      <c r="B697" s="80" t="s">
        <v>503</v>
      </c>
      <c r="C697" s="81" t="s">
        <v>240</v>
      </c>
      <c r="D697" s="96" t="s">
        <v>540</v>
      </c>
      <c r="E697" s="83" t="s">
        <v>510</v>
      </c>
      <c r="F697" s="199">
        <v>568600</v>
      </c>
      <c r="G697" s="199"/>
      <c r="H697" s="65">
        <f t="shared" si="12"/>
        <v>568600</v>
      </c>
      <c r="I697" s="199">
        <v>568600</v>
      </c>
      <c r="J697" s="199">
        <v>568600</v>
      </c>
    </row>
    <row r="698" spans="1:10" ht="47.25">
      <c r="A698" s="42" t="s">
        <v>511</v>
      </c>
      <c r="B698" s="80" t="s">
        <v>503</v>
      </c>
      <c r="C698" s="81" t="s">
        <v>240</v>
      </c>
      <c r="D698" s="96" t="s">
        <v>540</v>
      </c>
      <c r="E698" s="83" t="s">
        <v>512</v>
      </c>
      <c r="F698" s="199">
        <v>568600</v>
      </c>
      <c r="G698" s="199"/>
      <c r="H698" s="65">
        <f t="shared" si="12"/>
        <v>568600</v>
      </c>
      <c r="I698" s="199">
        <v>568600</v>
      </c>
      <c r="J698" s="199">
        <v>568600</v>
      </c>
    </row>
    <row r="699" spans="1:10">
      <c r="A699" s="40" t="s">
        <v>75</v>
      </c>
      <c r="B699" s="77" t="s">
        <v>503</v>
      </c>
      <c r="C699" s="78" t="s">
        <v>122</v>
      </c>
      <c r="D699" s="84"/>
      <c r="E699" s="83"/>
      <c r="F699" s="199">
        <v>55382900</v>
      </c>
      <c r="G699" s="199">
        <v>-800000</v>
      </c>
      <c r="H699" s="65">
        <f t="shared" si="12"/>
        <v>54582900</v>
      </c>
      <c r="I699" s="199">
        <v>48039700</v>
      </c>
      <c r="J699" s="199">
        <v>49646300</v>
      </c>
    </row>
    <row r="700" spans="1:10" ht="63">
      <c r="A700" s="95" t="s">
        <v>50</v>
      </c>
      <c r="B700" s="80" t="s">
        <v>503</v>
      </c>
      <c r="C700" s="81" t="s">
        <v>122</v>
      </c>
      <c r="D700" s="84" t="s">
        <v>347</v>
      </c>
      <c r="E700" s="83"/>
      <c r="F700" s="199">
        <v>46025300</v>
      </c>
      <c r="G700" s="199">
        <v>-800000</v>
      </c>
      <c r="H700" s="65">
        <f t="shared" si="12"/>
        <v>45225300</v>
      </c>
      <c r="I700" s="199">
        <v>38682100</v>
      </c>
      <c r="J700" s="199">
        <v>40288700</v>
      </c>
    </row>
    <row r="701" spans="1:10" ht="78.75">
      <c r="A701" s="95" t="s">
        <v>541</v>
      </c>
      <c r="B701" s="80" t="s">
        <v>503</v>
      </c>
      <c r="C701" s="81" t="s">
        <v>122</v>
      </c>
      <c r="D701" s="84" t="s">
        <v>542</v>
      </c>
      <c r="E701" s="83"/>
      <c r="F701" s="199">
        <v>21280400</v>
      </c>
      <c r="G701" s="199"/>
      <c r="H701" s="65">
        <f t="shared" si="12"/>
        <v>21280400</v>
      </c>
      <c r="I701" s="199">
        <v>13937200</v>
      </c>
      <c r="J701" s="199">
        <v>15543800</v>
      </c>
    </row>
    <row r="702" spans="1:10" ht="126">
      <c r="A702" s="95" t="s">
        <v>543</v>
      </c>
      <c r="B702" s="80" t="s">
        <v>503</v>
      </c>
      <c r="C702" s="81" t="s">
        <v>122</v>
      </c>
      <c r="D702" s="84" t="s">
        <v>544</v>
      </c>
      <c r="E702" s="83"/>
      <c r="F702" s="199">
        <v>21280400</v>
      </c>
      <c r="G702" s="199"/>
      <c r="H702" s="65">
        <f t="shared" si="12"/>
        <v>21280400</v>
      </c>
      <c r="I702" s="199">
        <v>13937200</v>
      </c>
      <c r="J702" s="199">
        <v>15543800</v>
      </c>
    </row>
    <row r="703" spans="1:10" ht="141.75">
      <c r="A703" s="95" t="s">
        <v>545</v>
      </c>
      <c r="B703" s="80" t="s">
        <v>503</v>
      </c>
      <c r="C703" s="81" t="s">
        <v>122</v>
      </c>
      <c r="D703" s="84" t="s">
        <v>546</v>
      </c>
      <c r="E703" s="83"/>
      <c r="F703" s="199">
        <v>34600</v>
      </c>
      <c r="G703" s="199"/>
      <c r="H703" s="65">
        <f t="shared" si="12"/>
        <v>34600</v>
      </c>
      <c r="I703" s="199">
        <v>34600</v>
      </c>
      <c r="J703" s="199">
        <v>34600</v>
      </c>
    </row>
    <row r="704" spans="1:10" ht="31.5">
      <c r="A704" s="95" t="s">
        <v>509</v>
      </c>
      <c r="B704" s="80" t="s">
        <v>503</v>
      </c>
      <c r="C704" s="81" t="s">
        <v>122</v>
      </c>
      <c r="D704" s="84" t="s">
        <v>546</v>
      </c>
      <c r="E704" s="83" t="s">
        <v>510</v>
      </c>
      <c r="F704" s="199">
        <v>34600</v>
      </c>
      <c r="G704" s="199"/>
      <c r="H704" s="65">
        <f t="shared" si="12"/>
        <v>34600</v>
      </c>
      <c r="I704" s="199">
        <v>34600</v>
      </c>
      <c r="J704" s="199">
        <v>34600</v>
      </c>
    </row>
    <row r="705" spans="1:10" ht="47.25">
      <c r="A705" s="95" t="s">
        <v>511</v>
      </c>
      <c r="B705" s="80" t="s">
        <v>503</v>
      </c>
      <c r="C705" s="81" t="s">
        <v>122</v>
      </c>
      <c r="D705" s="84" t="s">
        <v>546</v>
      </c>
      <c r="E705" s="83" t="s">
        <v>512</v>
      </c>
      <c r="F705" s="199">
        <v>34600</v>
      </c>
      <c r="G705" s="199"/>
      <c r="H705" s="65">
        <f t="shared" si="12"/>
        <v>34600</v>
      </c>
      <c r="I705" s="199">
        <v>34600</v>
      </c>
      <c r="J705" s="199">
        <v>34600</v>
      </c>
    </row>
    <row r="706" spans="1:10" ht="141.75">
      <c r="A706" s="95" t="s">
        <v>76</v>
      </c>
      <c r="B706" s="80" t="s">
        <v>503</v>
      </c>
      <c r="C706" s="81" t="s">
        <v>122</v>
      </c>
      <c r="D706" s="84" t="s">
        <v>547</v>
      </c>
      <c r="E706" s="83"/>
      <c r="F706" s="199">
        <v>17503000</v>
      </c>
      <c r="G706" s="199"/>
      <c r="H706" s="65">
        <f t="shared" si="12"/>
        <v>17503000</v>
      </c>
      <c r="I706" s="199">
        <v>10476100</v>
      </c>
      <c r="J706" s="199">
        <v>11563700</v>
      </c>
    </row>
    <row r="707" spans="1:10" ht="63">
      <c r="A707" s="95" t="s">
        <v>264</v>
      </c>
      <c r="B707" s="80" t="s">
        <v>503</v>
      </c>
      <c r="C707" s="81" t="s">
        <v>122</v>
      </c>
      <c r="D707" s="84" t="s">
        <v>547</v>
      </c>
      <c r="E707" s="83" t="s">
        <v>265</v>
      </c>
      <c r="F707" s="199">
        <v>17503000</v>
      </c>
      <c r="G707" s="199"/>
      <c r="H707" s="65">
        <f t="shared" si="12"/>
        <v>17503000</v>
      </c>
      <c r="I707" s="199">
        <v>10476100</v>
      </c>
      <c r="J707" s="199">
        <v>11563700</v>
      </c>
    </row>
    <row r="708" spans="1:10">
      <c r="A708" s="95" t="s">
        <v>266</v>
      </c>
      <c r="B708" s="80" t="s">
        <v>503</v>
      </c>
      <c r="C708" s="81" t="s">
        <v>122</v>
      </c>
      <c r="D708" s="84" t="s">
        <v>547</v>
      </c>
      <c r="E708" s="83" t="s">
        <v>267</v>
      </c>
      <c r="F708" s="199">
        <v>17503000</v>
      </c>
      <c r="G708" s="199"/>
      <c r="H708" s="65">
        <f t="shared" si="12"/>
        <v>17503000</v>
      </c>
      <c r="I708" s="199">
        <v>10476100</v>
      </c>
      <c r="J708" s="199">
        <v>11563700</v>
      </c>
    </row>
    <row r="709" spans="1:10" ht="110.25">
      <c r="A709" s="95" t="s">
        <v>77</v>
      </c>
      <c r="B709" s="80" t="s">
        <v>503</v>
      </c>
      <c r="C709" s="81" t="s">
        <v>122</v>
      </c>
      <c r="D709" s="84" t="s">
        <v>548</v>
      </c>
      <c r="E709" s="83"/>
      <c r="F709" s="199">
        <v>3742800</v>
      </c>
      <c r="G709" s="199"/>
      <c r="H709" s="65">
        <f t="shared" si="12"/>
        <v>3742800</v>
      </c>
      <c r="I709" s="199">
        <v>3426500</v>
      </c>
      <c r="J709" s="199">
        <v>3945500</v>
      </c>
    </row>
    <row r="710" spans="1:10" ht="63">
      <c r="A710" s="95" t="s">
        <v>264</v>
      </c>
      <c r="B710" s="80" t="s">
        <v>503</v>
      </c>
      <c r="C710" s="81" t="s">
        <v>122</v>
      </c>
      <c r="D710" s="84" t="s">
        <v>548</v>
      </c>
      <c r="E710" s="83" t="s">
        <v>265</v>
      </c>
      <c r="F710" s="199">
        <v>3742800</v>
      </c>
      <c r="G710" s="199"/>
      <c r="H710" s="65">
        <f t="shared" si="12"/>
        <v>3742800</v>
      </c>
      <c r="I710" s="199">
        <v>3426500</v>
      </c>
      <c r="J710" s="199">
        <v>3945500</v>
      </c>
    </row>
    <row r="711" spans="1:10">
      <c r="A711" s="95" t="s">
        <v>266</v>
      </c>
      <c r="B711" s="80" t="s">
        <v>503</v>
      </c>
      <c r="C711" s="81" t="s">
        <v>122</v>
      </c>
      <c r="D711" s="84" t="s">
        <v>548</v>
      </c>
      <c r="E711" s="83" t="s">
        <v>267</v>
      </c>
      <c r="F711" s="199">
        <v>3742800</v>
      </c>
      <c r="G711" s="199"/>
      <c r="H711" s="65">
        <f t="shared" si="12"/>
        <v>3742800</v>
      </c>
      <c r="I711" s="199">
        <v>3426500</v>
      </c>
      <c r="J711" s="199">
        <v>3945500</v>
      </c>
    </row>
    <row r="712" spans="1:10" ht="94.5">
      <c r="A712" s="42" t="s">
        <v>60</v>
      </c>
      <c r="B712" s="80" t="s">
        <v>503</v>
      </c>
      <c r="C712" s="81" t="s">
        <v>122</v>
      </c>
      <c r="D712" s="96" t="s">
        <v>357</v>
      </c>
      <c r="E712" s="83"/>
      <c r="F712" s="199">
        <v>24744900</v>
      </c>
      <c r="G712" s="199">
        <v>-800000</v>
      </c>
      <c r="H712" s="65">
        <f t="shared" si="12"/>
        <v>23944900</v>
      </c>
      <c r="I712" s="199">
        <v>24744900</v>
      </c>
      <c r="J712" s="199">
        <v>24744900</v>
      </c>
    </row>
    <row r="713" spans="1:10" ht="47.25">
      <c r="A713" s="42" t="s">
        <v>55</v>
      </c>
      <c r="B713" s="80" t="s">
        <v>503</v>
      </c>
      <c r="C713" s="81" t="s">
        <v>122</v>
      </c>
      <c r="D713" s="96" t="s">
        <v>362</v>
      </c>
      <c r="E713" s="83"/>
      <c r="F713" s="199">
        <v>24567500</v>
      </c>
      <c r="G713" s="199">
        <v>-800000</v>
      </c>
      <c r="H713" s="65">
        <f t="shared" si="12"/>
        <v>23767500</v>
      </c>
      <c r="I713" s="199">
        <v>24567500</v>
      </c>
      <c r="J713" s="199">
        <v>24567500</v>
      </c>
    </row>
    <row r="714" spans="1:10" ht="110.25">
      <c r="A714" s="42" t="s">
        <v>549</v>
      </c>
      <c r="B714" s="80" t="s">
        <v>503</v>
      </c>
      <c r="C714" s="81" t="s">
        <v>122</v>
      </c>
      <c r="D714" s="96" t="s">
        <v>550</v>
      </c>
      <c r="E714" s="83"/>
      <c r="F714" s="199">
        <v>1822100</v>
      </c>
      <c r="G714" s="199"/>
      <c r="H714" s="65">
        <f t="shared" si="12"/>
        <v>1822100</v>
      </c>
      <c r="I714" s="199">
        <v>1822100</v>
      </c>
      <c r="J714" s="199">
        <v>1822100</v>
      </c>
    </row>
    <row r="715" spans="1:10" ht="31.5">
      <c r="A715" s="42" t="s">
        <v>509</v>
      </c>
      <c r="B715" s="80" t="s">
        <v>503</v>
      </c>
      <c r="C715" s="81" t="s">
        <v>122</v>
      </c>
      <c r="D715" s="96" t="s">
        <v>550</v>
      </c>
      <c r="E715" s="83" t="s">
        <v>510</v>
      </c>
      <c r="F715" s="199">
        <v>1822100</v>
      </c>
      <c r="G715" s="199"/>
      <c r="H715" s="65">
        <f t="shared" si="12"/>
        <v>1822100</v>
      </c>
      <c r="I715" s="199">
        <v>1822100</v>
      </c>
      <c r="J715" s="199">
        <v>1822100</v>
      </c>
    </row>
    <row r="716" spans="1:10" ht="47.25">
      <c r="A716" s="42" t="s">
        <v>511</v>
      </c>
      <c r="B716" s="80" t="s">
        <v>503</v>
      </c>
      <c r="C716" s="81" t="s">
        <v>122</v>
      </c>
      <c r="D716" s="96" t="s">
        <v>550</v>
      </c>
      <c r="E716" s="83" t="s">
        <v>512</v>
      </c>
      <c r="F716" s="199">
        <v>1822100</v>
      </c>
      <c r="G716" s="199"/>
      <c r="H716" s="65">
        <f t="shared" si="12"/>
        <v>1822100</v>
      </c>
      <c r="I716" s="199">
        <v>1822100</v>
      </c>
      <c r="J716" s="199">
        <v>1822100</v>
      </c>
    </row>
    <row r="717" spans="1:10" ht="94.5">
      <c r="A717" s="42" t="s">
        <v>56</v>
      </c>
      <c r="B717" s="80" t="s">
        <v>503</v>
      </c>
      <c r="C717" s="81" t="s">
        <v>122</v>
      </c>
      <c r="D717" s="96" t="s">
        <v>366</v>
      </c>
      <c r="E717" s="83"/>
      <c r="F717" s="199">
        <v>177400</v>
      </c>
      <c r="G717" s="199"/>
      <c r="H717" s="65">
        <f t="shared" si="12"/>
        <v>177400</v>
      </c>
      <c r="I717" s="199">
        <v>177400</v>
      </c>
      <c r="J717" s="199">
        <v>177400</v>
      </c>
    </row>
    <row r="718" spans="1:10" ht="31.5">
      <c r="A718" s="42" t="s">
        <v>509</v>
      </c>
      <c r="B718" s="80" t="s">
        <v>503</v>
      </c>
      <c r="C718" s="81" t="s">
        <v>122</v>
      </c>
      <c r="D718" s="96" t="s">
        <v>366</v>
      </c>
      <c r="E718" s="83" t="s">
        <v>510</v>
      </c>
      <c r="F718" s="199">
        <v>177400</v>
      </c>
      <c r="G718" s="199"/>
      <c r="H718" s="65">
        <f t="shared" si="12"/>
        <v>177400</v>
      </c>
      <c r="I718" s="199">
        <v>177400</v>
      </c>
      <c r="J718" s="199">
        <v>177400</v>
      </c>
    </row>
    <row r="719" spans="1:10" ht="47.25">
      <c r="A719" s="42" t="s">
        <v>511</v>
      </c>
      <c r="B719" s="80" t="s">
        <v>503</v>
      </c>
      <c r="C719" s="81" t="s">
        <v>122</v>
      </c>
      <c r="D719" s="96" t="s">
        <v>366</v>
      </c>
      <c r="E719" s="83" t="s">
        <v>512</v>
      </c>
      <c r="F719" s="199">
        <v>177400</v>
      </c>
      <c r="G719" s="199"/>
      <c r="H719" s="65">
        <f t="shared" si="12"/>
        <v>177400</v>
      </c>
      <c r="I719" s="199">
        <v>177400</v>
      </c>
      <c r="J719" s="199">
        <v>177400</v>
      </c>
    </row>
    <row r="720" spans="1:10" ht="78.75">
      <c r="A720" s="42" t="s">
        <v>551</v>
      </c>
      <c r="B720" s="80" t="s">
        <v>503</v>
      </c>
      <c r="C720" s="81" t="s">
        <v>122</v>
      </c>
      <c r="D720" s="96" t="s">
        <v>552</v>
      </c>
      <c r="E720" s="83"/>
      <c r="F720" s="199">
        <v>22745400</v>
      </c>
      <c r="G720" s="199"/>
      <c r="H720" s="65">
        <f t="shared" si="12"/>
        <v>22745400</v>
      </c>
      <c r="I720" s="199">
        <v>22745400</v>
      </c>
      <c r="J720" s="199">
        <v>22745400</v>
      </c>
    </row>
    <row r="721" spans="1:10" ht="31.5">
      <c r="A721" s="42" t="s">
        <v>509</v>
      </c>
      <c r="B721" s="80" t="s">
        <v>503</v>
      </c>
      <c r="C721" s="81" t="s">
        <v>122</v>
      </c>
      <c r="D721" s="96" t="s">
        <v>552</v>
      </c>
      <c r="E721" s="83" t="s">
        <v>510</v>
      </c>
      <c r="F721" s="199">
        <v>22745400</v>
      </c>
      <c r="G721" s="199">
        <v>-800000</v>
      </c>
      <c r="H721" s="65">
        <f t="shared" si="12"/>
        <v>21945400</v>
      </c>
      <c r="I721" s="199">
        <v>22745400</v>
      </c>
      <c r="J721" s="199">
        <v>22745400</v>
      </c>
    </row>
    <row r="722" spans="1:10" ht="47.25">
      <c r="A722" s="42" t="s">
        <v>511</v>
      </c>
      <c r="B722" s="80" t="s">
        <v>503</v>
      </c>
      <c r="C722" s="81" t="s">
        <v>122</v>
      </c>
      <c r="D722" s="96" t="s">
        <v>552</v>
      </c>
      <c r="E722" s="83" t="s">
        <v>512</v>
      </c>
      <c r="F722" s="199">
        <v>14416200</v>
      </c>
      <c r="G722" s="199"/>
      <c r="H722" s="65">
        <f t="shared" si="12"/>
        <v>14416200</v>
      </c>
      <c r="I722" s="199">
        <v>14416200</v>
      </c>
      <c r="J722" s="199">
        <v>14416200</v>
      </c>
    </row>
    <row r="723" spans="1:10" ht="63">
      <c r="A723" s="42" t="s">
        <v>517</v>
      </c>
      <c r="B723" s="80" t="s">
        <v>503</v>
      </c>
      <c r="C723" s="81" t="s">
        <v>122</v>
      </c>
      <c r="D723" s="96" t="s">
        <v>552</v>
      </c>
      <c r="E723" s="83" t="s">
        <v>518</v>
      </c>
      <c r="F723" s="199">
        <v>8329200</v>
      </c>
      <c r="G723" s="199">
        <v>-800000</v>
      </c>
      <c r="H723" s="65">
        <f t="shared" si="12"/>
        <v>7529200</v>
      </c>
      <c r="I723" s="199">
        <v>8329200</v>
      </c>
      <c r="J723" s="199">
        <v>8329200</v>
      </c>
    </row>
    <row r="724" spans="1:10" ht="78.75">
      <c r="A724" s="42" t="s">
        <v>79</v>
      </c>
      <c r="B724" s="80" t="s">
        <v>503</v>
      </c>
      <c r="C724" s="81" t="s">
        <v>122</v>
      </c>
      <c r="D724" s="96" t="s">
        <v>519</v>
      </c>
      <c r="E724" s="83"/>
      <c r="F724" s="199">
        <v>9357600</v>
      </c>
      <c r="G724" s="199"/>
      <c r="H724" s="65">
        <f t="shared" si="12"/>
        <v>9357600</v>
      </c>
      <c r="I724" s="199">
        <v>9357600</v>
      </c>
      <c r="J724" s="199">
        <v>9357600</v>
      </c>
    </row>
    <row r="725" spans="1:10" ht="78.75">
      <c r="A725" s="42" t="s">
        <v>553</v>
      </c>
      <c r="B725" s="80" t="s">
        <v>503</v>
      </c>
      <c r="C725" s="81" t="s">
        <v>122</v>
      </c>
      <c r="D725" s="96" t="s">
        <v>554</v>
      </c>
      <c r="E725" s="83"/>
      <c r="F725" s="199">
        <v>9357600</v>
      </c>
      <c r="G725" s="199"/>
      <c r="H725" s="65">
        <f t="shared" si="12"/>
        <v>9357600</v>
      </c>
      <c r="I725" s="199">
        <v>9357600</v>
      </c>
      <c r="J725" s="199">
        <v>9357600</v>
      </c>
    </row>
    <row r="726" spans="1:10" ht="141.75">
      <c r="A726" s="42" t="s">
        <v>555</v>
      </c>
      <c r="B726" s="80" t="s">
        <v>503</v>
      </c>
      <c r="C726" s="81" t="s">
        <v>122</v>
      </c>
      <c r="D726" s="96" t="s">
        <v>556</v>
      </c>
      <c r="E726" s="83"/>
      <c r="F726" s="199">
        <v>4101800</v>
      </c>
      <c r="G726" s="199"/>
      <c r="H726" s="65">
        <f t="shared" si="12"/>
        <v>4101800</v>
      </c>
      <c r="I726" s="199">
        <v>4101800</v>
      </c>
      <c r="J726" s="199">
        <v>4101800</v>
      </c>
    </row>
    <row r="727" spans="1:10" ht="63">
      <c r="A727" s="42" t="s">
        <v>126</v>
      </c>
      <c r="B727" s="80" t="s">
        <v>503</v>
      </c>
      <c r="C727" s="81" t="s">
        <v>122</v>
      </c>
      <c r="D727" s="96" t="s">
        <v>556</v>
      </c>
      <c r="E727" s="83" t="s">
        <v>127</v>
      </c>
      <c r="F727" s="199">
        <v>1000</v>
      </c>
      <c r="G727" s="199"/>
      <c r="H727" s="65">
        <f t="shared" si="12"/>
        <v>1000</v>
      </c>
      <c r="I727" s="199">
        <v>1000</v>
      </c>
      <c r="J727" s="199">
        <v>1000</v>
      </c>
    </row>
    <row r="728" spans="1:10" ht="63">
      <c r="A728" s="42" t="s">
        <v>128</v>
      </c>
      <c r="B728" s="80" t="s">
        <v>503</v>
      </c>
      <c r="C728" s="81" t="s">
        <v>122</v>
      </c>
      <c r="D728" s="96" t="s">
        <v>556</v>
      </c>
      <c r="E728" s="83" t="s">
        <v>129</v>
      </c>
      <c r="F728" s="199">
        <v>1000</v>
      </c>
      <c r="G728" s="199"/>
      <c r="H728" s="65">
        <f t="shared" si="12"/>
        <v>1000</v>
      </c>
      <c r="I728" s="199">
        <v>1000</v>
      </c>
      <c r="J728" s="199">
        <v>1000</v>
      </c>
    </row>
    <row r="729" spans="1:10" ht="31.5">
      <c r="A729" s="42" t="s">
        <v>509</v>
      </c>
      <c r="B729" s="80" t="s">
        <v>503</v>
      </c>
      <c r="C729" s="81" t="s">
        <v>122</v>
      </c>
      <c r="D729" s="96" t="s">
        <v>556</v>
      </c>
      <c r="E729" s="83" t="s">
        <v>510</v>
      </c>
      <c r="F729" s="199">
        <v>4100800</v>
      </c>
      <c r="G729" s="199"/>
      <c r="H729" s="65">
        <f t="shared" si="12"/>
        <v>4100800</v>
      </c>
      <c r="I729" s="199">
        <v>4100800</v>
      </c>
      <c r="J729" s="199">
        <v>4100800</v>
      </c>
    </row>
    <row r="730" spans="1:10" ht="47.25">
      <c r="A730" s="42" t="s">
        <v>511</v>
      </c>
      <c r="B730" s="80" t="s">
        <v>503</v>
      </c>
      <c r="C730" s="81" t="s">
        <v>122</v>
      </c>
      <c r="D730" s="96" t="s">
        <v>556</v>
      </c>
      <c r="E730" s="83" t="s">
        <v>512</v>
      </c>
      <c r="F730" s="199">
        <v>2700800</v>
      </c>
      <c r="G730" s="199"/>
      <c r="H730" s="65">
        <f t="shared" si="12"/>
        <v>2700800</v>
      </c>
      <c r="I730" s="199">
        <v>2700800</v>
      </c>
      <c r="J730" s="199">
        <v>2700800</v>
      </c>
    </row>
    <row r="731" spans="1:10" ht="63">
      <c r="A731" s="42" t="s">
        <v>517</v>
      </c>
      <c r="B731" s="80" t="s">
        <v>503</v>
      </c>
      <c r="C731" s="81" t="s">
        <v>122</v>
      </c>
      <c r="D731" s="96" t="s">
        <v>556</v>
      </c>
      <c r="E731" s="83" t="s">
        <v>518</v>
      </c>
      <c r="F731" s="199">
        <v>1400000</v>
      </c>
      <c r="G731" s="199"/>
      <c r="H731" s="65">
        <f t="shared" si="12"/>
        <v>1400000</v>
      </c>
      <c r="I731" s="199">
        <v>1400000</v>
      </c>
      <c r="J731" s="199">
        <v>1400000</v>
      </c>
    </row>
    <row r="732" spans="1:10" ht="126">
      <c r="A732" s="42" t="s">
        <v>557</v>
      </c>
      <c r="B732" s="80" t="s">
        <v>503</v>
      </c>
      <c r="C732" s="81" t="s">
        <v>122</v>
      </c>
      <c r="D732" s="96" t="s">
        <v>558</v>
      </c>
      <c r="E732" s="83"/>
      <c r="F732" s="199">
        <v>2800</v>
      </c>
      <c r="G732" s="199"/>
      <c r="H732" s="65">
        <f t="shared" si="12"/>
        <v>2800</v>
      </c>
      <c r="I732" s="199">
        <v>2800</v>
      </c>
      <c r="J732" s="199">
        <v>2800</v>
      </c>
    </row>
    <row r="733" spans="1:10" ht="31.5">
      <c r="A733" s="42" t="s">
        <v>509</v>
      </c>
      <c r="B733" s="80" t="s">
        <v>503</v>
      </c>
      <c r="C733" s="81" t="s">
        <v>122</v>
      </c>
      <c r="D733" s="96" t="s">
        <v>558</v>
      </c>
      <c r="E733" s="83" t="s">
        <v>510</v>
      </c>
      <c r="F733" s="199">
        <v>2800</v>
      </c>
      <c r="G733" s="199"/>
      <c r="H733" s="65">
        <f t="shared" si="12"/>
        <v>2800</v>
      </c>
      <c r="I733" s="199">
        <v>2800</v>
      </c>
      <c r="J733" s="199">
        <v>2800</v>
      </c>
    </row>
    <row r="734" spans="1:10" ht="47.25">
      <c r="A734" s="42" t="s">
        <v>511</v>
      </c>
      <c r="B734" s="80" t="s">
        <v>503</v>
      </c>
      <c r="C734" s="81" t="s">
        <v>122</v>
      </c>
      <c r="D734" s="96" t="s">
        <v>558</v>
      </c>
      <c r="E734" s="83" t="s">
        <v>512</v>
      </c>
      <c r="F734" s="199">
        <v>2800</v>
      </c>
      <c r="G734" s="199"/>
      <c r="H734" s="65">
        <f t="shared" si="12"/>
        <v>2800</v>
      </c>
      <c r="I734" s="199">
        <v>2800</v>
      </c>
      <c r="J734" s="199">
        <v>2800</v>
      </c>
    </row>
    <row r="735" spans="1:10" ht="78.75">
      <c r="A735" s="42" t="s">
        <v>559</v>
      </c>
      <c r="B735" s="80" t="s">
        <v>503</v>
      </c>
      <c r="C735" s="81" t="s">
        <v>122</v>
      </c>
      <c r="D735" s="96" t="s">
        <v>560</v>
      </c>
      <c r="E735" s="83"/>
      <c r="F735" s="199">
        <v>5253000</v>
      </c>
      <c r="G735" s="199"/>
      <c r="H735" s="65">
        <f t="shared" si="12"/>
        <v>5253000</v>
      </c>
      <c r="I735" s="199">
        <v>5253000</v>
      </c>
      <c r="J735" s="199">
        <v>5253000</v>
      </c>
    </row>
    <row r="736" spans="1:10" ht="31.5">
      <c r="A736" s="42" t="s">
        <v>509</v>
      </c>
      <c r="B736" s="80" t="s">
        <v>503</v>
      </c>
      <c r="C736" s="81" t="s">
        <v>122</v>
      </c>
      <c r="D736" s="96" t="s">
        <v>560</v>
      </c>
      <c r="E736" s="83" t="s">
        <v>510</v>
      </c>
      <c r="F736" s="199">
        <v>5253000</v>
      </c>
      <c r="G736" s="199"/>
      <c r="H736" s="65">
        <f t="shared" si="12"/>
        <v>5253000</v>
      </c>
      <c r="I736" s="199">
        <v>5253000</v>
      </c>
      <c r="J736" s="199">
        <v>5253000</v>
      </c>
    </row>
    <row r="737" spans="1:10" ht="47.25">
      <c r="A737" s="42" t="s">
        <v>511</v>
      </c>
      <c r="B737" s="80" t="s">
        <v>503</v>
      </c>
      <c r="C737" s="81" t="s">
        <v>122</v>
      </c>
      <c r="D737" s="96" t="s">
        <v>560</v>
      </c>
      <c r="E737" s="83" t="s">
        <v>512</v>
      </c>
      <c r="F737" s="199">
        <v>5253000</v>
      </c>
      <c r="G737" s="199"/>
      <c r="H737" s="65">
        <f t="shared" si="12"/>
        <v>5253000</v>
      </c>
      <c r="I737" s="199">
        <v>5253000</v>
      </c>
      <c r="J737" s="199">
        <v>5253000</v>
      </c>
    </row>
    <row r="738" spans="1:10" ht="31.5">
      <c r="A738" s="40" t="s">
        <v>561</v>
      </c>
      <c r="B738" s="77" t="s">
        <v>503</v>
      </c>
      <c r="C738" s="78" t="s">
        <v>149</v>
      </c>
      <c r="D738" s="84"/>
      <c r="E738" s="83"/>
      <c r="F738" s="199">
        <v>4047600</v>
      </c>
      <c r="G738" s="199"/>
      <c r="H738" s="65">
        <f t="shared" si="12"/>
        <v>4047600</v>
      </c>
      <c r="I738" s="199">
        <v>4047600</v>
      </c>
      <c r="J738" s="199">
        <v>4047600</v>
      </c>
    </row>
    <row r="739" spans="1:10" ht="78.75">
      <c r="A739" s="42" t="s">
        <v>79</v>
      </c>
      <c r="B739" s="80" t="s">
        <v>503</v>
      </c>
      <c r="C739" s="81" t="s">
        <v>149</v>
      </c>
      <c r="D739" s="96" t="s">
        <v>519</v>
      </c>
      <c r="E739" s="83"/>
      <c r="F739" s="199">
        <v>4047600</v>
      </c>
      <c r="G739" s="199"/>
      <c r="H739" s="65">
        <f t="shared" si="12"/>
        <v>4047600</v>
      </c>
      <c r="I739" s="199">
        <v>4047600</v>
      </c>
      <c r="J739" s="199">
        <v>4047600</v>
      </c>
    </row>
    <row r="740" spans="1:10" ht="110.25">
      <c r="A740" s="42" t="s">
        <v>562</v>
      </c>
      <c r="B740" s="80" t="s">
        <v>503</v>
      </c>
      <c r="C740" s="81" t="s">
        <v>149</v>
      </c>
      <c r="D740" s="96" t="s">
        <v>563</v>
      </c>
      <c r="E740" s="83"/>
      <c r="F740" s="199">
        <v>4047600</v>
      </c>
      <c r="G740" s="199"/>
      <c r="H740" s="65">
        <f t="shared" si="12"/>
        <v>4047600</v>
      </c>
      <c r="I740" s="199">
        <v>4047600</v>
      </c>
      <c r="J740" s="199">
        <v>4047600</v>
      </c>
    </row>
    <row r="741" spans="1:10" ht="78.75">
      <c r="A741" s="42" t="s">
        <v>136</v>
      </c>
      <c r="B741" s="80" t="s">
        <v>503</v>
      </c>
      <c r="C741" s="81" t="s">
        <v>149</v>
      </c>
      <c r="D741" s="96" t="s">
        <v>564</v>
      </c>
      <c r="E741" s="83"/>
      <c r="F741" s="199">
        <v>4047600</v>
      </c>
      <c r="G741" s="199"/>
      <c r="H741" s="65">
        <f t="shared" si="12"/>
        <v>4047600</v>
      </c>
      <c r="I741" s="199">
        <v>4047600</v>
      </c>
      <c r="J741" s="199">
        <v>4047600</v>
      </c>
    </row>
    <row r="742" spans="1:10" ht="141.75">
      <c r="A742" s="42" t="s">
        <v>117</v>
      </c>
      <c r="B742" s="80" t="s">
        <v>503</v>
      </c>
      <c r="C742" s="81" t="s">
        <v>149</v>
      </c>
      <c r="D742" s="96" t="s">
        <v>564</v>
      </c>
      <c r="E742" s="83" t="s">
        <v>118</v>
      </c>
      <c r="F742" s="199">
        <v>3669500</v>
      </c>
      <c r="G742" s="199"/>
      <c r="H742" s="65">
        <f t="shared" si="12"/>
        <v>3669500</v>
      </c>
      <c r="I742" s="199">
        <v>3669500</v>
      </c>
      <c r="J742" s="199">
        <v>3669500</v>
      </c>
    </row>
    <row r="743" spans="1:10" ht="47.25">
      <c r="A743" s="42" t="s">
        <v>119</v>
      </c>
      <c r="B743" s="80" t="s">
        <v>503</v>
      </c>
      <c r="C743" s="81" t="s">
        <v>149</v>
      </c>
      <c r="D743" s="96" t="s">
        <v>564</v>
      </c>
      <c r="E743" s="83" t="s">
        <v>120</v>
      </c>
      <c r="F743" s="199">
        <v>3669500</v>
      </c>
      <c r="G743" s="199"/>
      <c r="H743" s="65">
        <f t="shared" si="12"/>
        <v>3669500</v>
      </c>
      <c r="I743" s="199">
        <v>3669500</v>
      </c>
      <c r="J743" s="199">
        <v>3669500</v>
      </c>
    </row>
    <row r="744" spans="1:10" ht="63">
      <c r="A744" s="42" t="s">
        <v>126</v>
      </c>
      <c r="B744" s="80" t="s">
        <v>503</v>
      </c>
      <c r="C744" s="81" t="s">
        <v>149</v>
      </c>
      <c r="D744" s="96" t="s">
        <v>564</v>
      </c>
      <c r="E744" s="83" t="s">
        <v>127</v>
      </c>
      <c r="F744" s="199">
        <v>374100</v>
      </c>
      <c r="G744" s="199"/>
      <c r="H744" s="65">
        <f t="shared" si="12"/>
        <v>374100</v>
      </c>
      <c r="I744" s="199">
        <v>374100</v>
      </c>
      <c r="J744" s="199">
        <v>374100</v>
      </c>
    </row>
    <row r="745" spans="1:10" ht="63">
      <c r="A745" s="42" t="s">
        <v>128</v>
      </c>
      <c r="B745" s="80" t="s">
        <v>503</v>
      </c>
      <c r="C745" s="81" t="s">
        <v>149</v>
      </c>
      <c r="D745" s="96" t="s">
        <v>564</v>
      </c>
      <c r="E745" s="83" t="s">
        <v>129</v>
      </c>
      <c r="F745" s="199">
        <v>374100</v>
      </c>
      <c r="G745" s="199"/>
      <c r="H745" s="65">
        <f t="shared" si="12"/>
        <v>374100</v>
      </c>
      <c r="I745" s="199">
        <v>374100</v>
      </c>
      <c r="J745" s="199">
        <v>374100</v>
      </c>
    </row>
    <row r="746" spans="1:10" ht="31.5">
      <c r="A746" s="42" t="s">
        <v>130</v>
      </c>
      <c r="B746" s="80" t="s">
        <v>503</v>
      </c>
      <c r="C746" s="81" t="s">
        <v>149</v>
      </c>
      <c r="D746" s="96" t="s">
        <v>564</v>
      </c>
      <c r="E746" s="83" t="s">
        <v>131</v>
      </c>
      <c r="F746" s="199">
        <v>4000</v>
      </c>
      <c r="G746" s="199"/>
      <c r="H746" s="65">
        <f t="shared" si="12"/>
        <v>4000</v>
      </c>
      <c r="I746" s="199">
        <v>4000</v>
      </c>
      <c r="J746" s="199">
        <v>4000</v>
      </c>
    </row>
    <row r="747" spans="1:10" ht="31.5">
      <c r="A747" s="42" t="s">
        <v>134</v>
      </c>
      <c r="B747" s="80" t="s">
        <v>503</v>
      </c>
      <c r="C747" s="81" t="s">
        <v>149</v>
      </c>
      <c r="D747" s="96" t="s">
        <v>564</v>
      </c>
      <c r="E747" s="83" t="s">
        <v>135</v>
      </c>
      <c r="F747" s="199">
        <v>4000</v>
      </c>
      <c r="G747" s="199"/>
      <c r="H747" s="65">
        <f t="shared" si="12"/>
        <v>4000</v>
      </c>
      <c r="I747" s="199">
        <v>4000</v>
      </c>
      <c r="J747" s="199">
        <v>4000</v>
      </c>
    </row>
    <row r="748" spans="1:10">
      <c r="A748" s="53" t="s">
        <v>83</v>
      </c>
      <c r="B748" s="77" t="s">
        <v>169</v>
      </c>
      <c r="C748" s="78"/>
      <c r="D748" s="84"/>
      <c r="E748" s="83"/>
      <c r="F748" s="199">
        <v>25694758.949999999</v>
      </c>
      <c r="G748" s="67">
        <v>664533.32999999996</v>
      </c>
      <c r="H748" s="65">
        <f t="shared" si="12"/>
        <v>26359292.279999997</v>
      </c>
      <c r="I748" s="199">
        <v>12895300</v>
      </c>
      <c r="J748" s="199">
        <v>12895300</v>
      </c>
    </row>
    <row r="749" spans="1:10">
      <c r="A749" s="40" t="s">
        <v>565</v>
      </c>
      <c r="B749" s="77" t="s">
        <v>169</v>
      </c>
      <c r="C749" s="78" t="s">
        <v>108</v>
      </c>
      <c r="D749" s="84"/>
      <c r="E749" s="83"/>
      <c r="F749" s="199">
        <v>15149400</v>
      </c>
      <c r="G749" s="67">
        <v>664533.32999999996</v>
      </c>
      <c r="H749" s="65">
        <f t="shared" si="12"/>
        <v>15813933.33</v>
      </c>
      <c r="I749" s="199">
        <v>12895300</v>
      </c>
      <c r="J749" s="199">
        <v>12895300</v>
      </c>
    </row>
    <row r="750" spans="1:10" ht="63">
      <c r="A750" s="42" t="s">
        <v>50</v>
      </c>
      <c r="B750" s="80" t="s">
        <v>169</v>
      </c>
      <c r="C750" s="81" t="s">
        <v>108</v>
      </c>
      <c r="D750" s="96" t="s">
        <v>347</v>
      </c>
      <c r="E750" s="83"/>
      <c r="F750" s="199">
        <v>1552400</v>
      </c>
      <c r="G750" s="199"/>
      <c r="H750" s="65">
        <f t="shared" si="12"/>
        <v>1552400</v>
      </c>
      <c r="I750" s="199">
        <v>0</v>
      </c>
      <c r="J750" s="199">
        <v>0</v>
      </c>
    </row>
    <row r="751" spans="1:10" ht="94.5">
      <c r="A751" s="42" t="s">
        <v>60</v>
      </c>
      <c r="B751" s="80" t="s">
        <v>169</v>
      </c>
      <c r="C751" s="81" t="s">
        <v>108</v>
      </c>
      <c r="D751" s="96" t="s">
        <v>357</v>
      </c>
      <c r="E751" s="83"/>
      <c r="F751" s="199">
        <v>1552400</v>
      </c>
      <c r="G751" s="199"/>
      <c r="H751" s="65">
        <f t="shared" si="12"/>
        <v>1552400</v>
      </c>
      <c r="I751" s="199">
        <v>0</v>
      </c>
      <c r="J751" s="199">
        <v>0</v>
      </c>
    </row>
    <row r="752" spans="1:10" ht="31.5">
      <c r="A752" s="42" t="s">
        <v>51</v>
      </c>
      <c r="B752" s="80" t="s">
        <v>169</v>
      </c>
      <c r="C752" s="81" t="s">
        <v>108</v>
      </c>
      <c r="D752" s="96" t="s">
        <v>358</v>
      </c>
      <c r="E752" s="83"/>
      <c r="F752" s="199">
        <v>1552400</v>
      </c>
      <c r="G752" s="199"/>
      <c r="H752" s="65">
        <f t="shared" si="12"/>
        <v>1552400</v>
      </c>
      <c r="I752" s="199">
        <v>0</v>
      </c>
      <c r="J752" s="199">
        <v>0</v>
      </c>
    </row>
    <row r="753" spans="1:10" ht="47.25">
      <c r="A753" s="42" t="s">
        <v>389</v>
      </c>
      <c r="B753" s="80" t="s">
        <v>169</v>
      </c>
      <c r="C753" s="81" t="s">
        <v>108</v>
      </c>
      <c r="D753" s="96" t="s">
        <v>390</v>
      </c>
      <c r="E753" s="83"/>
      <c r="F753" s="199">
        <v>1552400</v>
      </c>
      <c r="G753" s="199"/>
      <c r="H753" s="65">
        <f t="shared" si="12"/>
        <v>1552400</v>
      </c>
      <c r="I753" s="199">
        <v>0</v>
      </c>
      <c r="J753" s="199">
        <v>0</v>
      </c>
    </row>
    <row r="754" spans="1:10" ht="78.75">
      <c r="A754" s="42" t="s">
        <v>353</v>
      </c>
      <c r="B754" s="80" t="s">
        <v>169</v>
      </c>
      <c r="C754" s="81" t="s">
        <v>108</v>
      </c>
      <c r="D754" s="96" t="s">
        <v>390</v>
      </c>
      <c r="E754" s="83" t="s">
        <v>354</v>
      </c>
      <c r="F754" s="199">
        <v>1552400</v>
      </c>
      <c r="G754" s="199"/>
      <c r="H754" s="65">
        <f t="shared" si="12"/>
        <v>1552400</v>
      </c>
      <c r="I754" s="199">
        <v>0</v>
      </c>
      <c r="J754" s="199">
        <v>0</v>
      </c>
    </row>
    <row r="755" spans="1:10" ht="31.5">
      <c r="A755" s="42" t="s">
        <v>355</v>
      </c>
      <c r="B755" s="80" t="s">
        <v>169</v>
      </c>
      <c r="C755" s="81" t="s">
        <v>108</v>
      </c>
      <c r="D755" s="96" t="s">
        <v>390</v>
      </c>
      <c r="E755" s="83" t="s">
        <v>356</v>
      </c>
      <c r="F755" s="199">
        <v>1552400</v>
      </c>
      <c r="G755" s="199"/>
      <c r="H755" s="65">
        <f t="shared" si="12"/>
        <v>1552400</v>
      </c>
      <c r="I755" s="199">
        <v>0</v>
      </c>
      <c r="J755" s="199">
        <v>0</v>
      </c>
    </row>
    <row r="756" spans="1:10" ht="78.75">
      <c r="A756" s="42" t="s">
        <v>86</v>
      </c>
      <c r="B756" s="80" t="s">
        <v>169</v>
      </c>
      <c r="C756" s="81" t="s">
        <v>108</v>
      </c>
      <c r="D756" s="82" t="s">
        <v>566</v>
      </c>
      <c r="E756" s="83"/>
      <c r="F756" s="199">
        <v>13597000</v>
      </c>
      <c r="G756" s="67">
        <v>664533.32999999996</v>
      </c>
      <c r="H756" s="65">
        <f t="shared" si="12"/>
        <v>14261533.33</v>
      </c>
      <c r="I756" s="199">
        <v>12895300</v>
      </c>
      <c r="J756" s="199">
        <v>12895300</v>
      </c>
    </row>
    <row r="757" spans="1:10" ht="63">
      <c r="A757" s="42" t="s">
        <v>567</v>
      </c>
      <c r="B757" s="80" t="s">
        <v>169</v>
      </c>
      <c r="C757" s="81" t="s">
        <v>108</v>
      </c>
      <c r="D757" s="96" t="s">
        <v>568</v>
      </c>
      <c r="E757" s="83"/>
      <c r="F757" s="199">
        <v>13597000</v>
      </c>
      <c r="G757" s="199">
        <v>-221511.11</v>
      </c>
      <c r="H757" s="65">
        <f t="shared" ref="H757:H816" si="13">F757+G757</f>
        <v>13375488.890000001</v>
      </c>
      <c r="I757" s="199">
        <v>12895300</v>
      </c>
      <c r="J757" s="199">
        <v>12895300</v>
      </c>
    </row>
    <row r="758" spans="1:10" ht="78.75">
      <c r="A758" s="42" t="s">
        <v>569</v>
      </c>
      <c r="B758" s="80" t="s">
        <v>169</v>
      </c>
      <c r="C758" s="81" t="s">
        <v>108</v>
      </c>
      <c r="D758" s="96" t="s">
        <v>570</v>
      </c>
      <c r="E758" s="83"/>
      <c r="F758" s="199">
        <v>3054700</v>
      </c>
      <c r="G758" s="199">
        <v>-221511.11</v>
      </c>
      <c r="H758" s="65">
        <f t="shared" si="13"/>
        <v>2833188.89</v>
      </c>
      <c r="I758" s="199">
        <v>2804700</v>
      </c>
      <c r="J758" s="199">
        <v>2804700</v>
      </c>
    </row>
    <row r="759" spans="1:10" ht="78.75">
      <c r="A759" s="42" t="s">
        <v>353</v>
      </c>
      <c r="B759" s="80" t="s">
        <v>169</v>
      </c>
      <c r="C759" s="81" t="s">
        <v>108</v>
      </c>
      <c r="D759" s="96" t="s">
        <v>570</v>
      </c>
      <c r="E759" s="83" t="s">
        <v>354</v>
      </c>
      <c r="F759" s="199">
        <v>3054700</v>
      </c>
      <c r="G759" s="199">
        <v>-221511.11</v>
      </c>
      <c r="H759" s="65">
        <f t="shared" si="13"/>
        <v>2833188.89</v>
      </c>
      <c r="I759" s="199">
        <v>2804700</v>
      </c>
      <c r="J759" s="199">
        <v>2804700</v>
      </c>
    </row>
    <row r="760" spans="1:10" ht="31.5">
      <c r="A760" s="42" t="s">
        <v>355</v>
      </c>
      <c r="B760" s="80" t="s">
        <v>169</v>
      </c>
      <c r="C760" s="81" t="s">
        <v>108</v>
      </c>
      <c r="D760" s="96" t="s">
        <v>570</v>
      </c>
      <c r="E760" s="83" t="s">
        <v>356</v>
      </c>
      <c r="F760" s="199">
        <v>3054700</v>
      </c>
      <c r="G760" s="199">
        <v>-221511.11</v>
      </c>
      <c r="H760" s="65">
        <f t="shared" si="13"/>
        <v>2833188.89</v>
      </c>
      <c r="I760" s="199">
        <v>2804700</v>
      </c>
      <c r="J760" s="199">
        <v>2804700</v>
      </c>
    </row>
    <row r="761" spans="1:10" ht="78.75">
      <c r="A761" s="42" t="s">
        <v>569</v>
      </c>
      <c r="B761" s="80" t="s">
        <v>169</v>
      </c>
      <c r="C761" s="81" t="s">
        <v>108</v>
      </c>
      <c r="D761" s="96" t="s">
        <v>571</v>
      </c>
      <c r="E761" s="83"/>
      <c r="F761" s="199">
        <v>3839500</v>
      </c>
      <c r="G761" s="199"/>
      <c r="H761" s="65">
        <f t="shared" si="13"/>
        <v>3839500</v>
      </c>
      <c r="I761" s="199">
        <v>3789500</v>
      </c>
      <c r="J761" s="199">
        <v>3789500</v>
      </c>
    </row>
    <row r="762" spans="1:10" ht="78.75">
      <c r="A762" s="42" t="s">
        <v>353</v>
      </c>
      <c r="B762" s="80" t="s">
        <v>169</v>
      </c>
      <c r="C762" s="81" t="s">
        <v>108</v>
      </c>
      <c r="D762" s="96" t="s">
        <v>571</v>
      </c>
      <c r="E762" s="83" t="s">
        <v>354</v>
      </c>
      <c r="F762" s="199">
        <v>3839500</v>
      </c>
      <c r="G762" s="199"/>
      <c r="H762" s="65">
        <f t="shared" si="13"/>
        <v>3839500</v>
      </c>
      <c r="I762" s="199">
        <v>3789500</v>
      </c>
      <c r="J762" s="199">
        <v>3789500</v>
      </c>
    </row>
    <row r="763" spans="1:10" ht="31.5">
      <c r="A763" s="42" t="s">
        <v>355</v>
      </c>
      <c r="B763" s="80" t="s">
        <v>169</v>
      </c>
      <c r="C763" s="81" t="s">
        <v>108</v>
      </c>
      <c r="D763" s="96" t="s">
        <v>571</v>
      </c>
      <c r="E763" s="83" t="s">
        <v>356</v>
      </c>
      <c r="F763" s="199">
        <v>3839500</v>
      </c>
      <c r="G763" s="199"/>
      <c r="H763" s="65">
        <f t="shared" si="13"/>
        <v>3839500</v>
      </c>
      <c r="I763" s="199">
        <v>3789500</v>
      </c>
      <c r="J763" s="199">
        <v>3789500</v>
      </c>
    </row>
    <row r="764" spans="1:10" ht="47.25">
      <c r="A764" s="42" t="s">
        <v>572</v>
      </c>
      <c r="B764" s="80" t="s">
        <v>169</v>
      </c>
      <c r="C764" s="81" t="s">
        <v>108</v>
      </c>
      <c r="D764" s="96" t="s">
        <v>573</v>
      </c>
      <c r="E764" s="83"/>
      <c r="F764" s="199">
        <v>384800</v>
      </c>
      <c r="G764" s="199"/>
      <c r="H764" s="65">
        <f t="shared" si="13"/>
        <v>384800</v>
      </c>
      <c r="I764" s="199">
        <v>334000</v>
      </c>
      <c r="J764" s="199">
        <v>334000</v>
      </c>
    </row>
    <row r="765" spans="1:10" ht="63">
      <c r="A765" s="42" t="s">
        <v>126</v>
      </c>
      <c r="B765" s="80" t="s">
        <v>169</v>
      </c>
      <c r="C765" s="81" t="s">
        <v>108</v>
      </c>
      <c r="D765" s="96" t="s">
        <v>573</v>
      </c>
      <c r="E765" s="83" t="s">
        <v>127</v>
      </c>
      <c r="F765" s="199">
        <v>384800</v>
      </c>
      <c r="G765" s="199"/>
      <c r="H765" s="65">
        <f t="shared" si="13"/>
        <v>384800</v>
      </c>
      <c r="I765" s="199">
        <v>334000</v>
      </c>
      <c r="J765" s="199">
        <v>334000</v>
      </c>
    </row>
    <row r="766" spans="1:10" ht="63">
      <c r="A766" s="42" t="s">
        <v>128</v>
      </c>
      <c r="B766" s="80" t="s">
        <v>169</v>
      </c>
      <c r="C766" s="81" t="s">
        <v>108</v>
      </c>
      <c r="D766" s="96" t="s">
        <v>573</v>
      </c>
      <c r="E766" s="83" t="s">
        <v>129</v>
      </c>
      <c r="F766" s="199">
        <v>384800</v>
      </c>
      <c r="G766" s="199"/>
      <c r="H766" s="65">
        <f t="shared" si="13"/>
        <v>384800</v>
      </c>
      <c r="I766" s="199">
        <v>334000</v>
      </c>
      <c r="J766" s="199">
        <v>334000</v>
      </c>
    </row>
    <row r="767" spans="1:10" ht="94.5">
      <c r="A767" s="61" t="s">
        <v>393</v>
      </c>
      <c r="B767" s="80" t="s">
        <v>169</v>
      </c>
      <c r="C767" s="81" t="s">
        <v>108</v>
      </c>
      <c r="D767" s="96" t="s">
        <v>784</v>
      </c>
      <c r="E767" s="83"/>
      <c r="F767" s="199">
        <v>139400</v>
      </c>
      <c r="G767" s="199"/>
      <c r="H767" s="65">
        <f t="shared" si="13"/>
        <v>139400</v>
      </c>
      <c r="I767" s="199">
        <v>0</v>
      </c>
      <c r="J767" s="199">
        <v>0</v>
      </c>
    </row>
    <row r="768" spans="1:10" ht="78.75">
      <c r="A768" s="42" t="s">
        <v>353</v>
      </c>
      <c r="B768" s="80" t="s">
        <v>169</v>
      </c>
      <c r="C768" s="81" t="s">
        <v>108</v>
      </c>
      <c r="D768" s="96" t="s">
        <v>784</v>
      </c>
      <c r="E768" s="83" t="s">
        <v>354</v>
      </c>
      <c r="F768" s="199">
        <v>139400</v>
      </c>
      <c r="G768" s="199"/>
      <c r="H768" s="65">
        <f t="shared" si="13"/>
        <v>139400</v>
      </c>
      <c r="I768" s="199">
        <v>0</v>
      </c>
      <c r="J768" s="199">
        <v>0</v>
      </c>
    </row>
    <row r="769" spans="1:10" ht="31.5">
      <c r="A769" s="42" t="s">
        <v>355</v>
      </c>
      <c r="B769" s="80" t="s">
        <v>169</v>
      </c>
      <c r="C769" s="81" t="s">
        <v>108</v>
      </c>
      <c r="D769" s="96" t="s">
        <v>784</v>
      </c>
      <c r="E769" s="83" t="s">
        <v>356</v>
      </c>
      <c r="F769" s="199">
        <v>139400</v>
      </c>
      <c r="G769" s="199"/>
      <c r="H769" s="65">
        <f t="shared" si="13"/>
        <v>139400</v>
      </c>
      <c r="I769" s="199">
        <v>0</v>
      </c>
      <c r="J769" s="199">
        <v>0</v>
      </c>
    </row>
    <row r="770" spans="1:10" ht="94.5">
      <c r="A770" s="61" t="s">
        <v>783</v>
      </c>
      <c r="B770" s="80" t="s">
        <v>169</v>
      </c>
      <c r="C770" s="81" t="s">
        <v>108</v>
      </c>
      <c r="D770" s="96" t="s">
        <v>785</v>
      </c>
      <c r="E770" s="83"/>
      <c r="F770" s="199">
        <v>211500</v>
      </c>
      <c r="G770" s="199"/>
      <c r="H770" s="65">
        <f t="shared" si="13"/>
        <v>211500</v>
      </c>
      <c r="I770" s="199">
        <v>0</v>
      </c>
      <c r="J770" s="199">
        <v>0</v>
      </c>
    </row>
    <row r="771" spans="1:10" ht="78.75">
      <c r="A771" s="42" t="s">
        <v>353</v>
      </c>
      <c r="B771" s="80" t="s">
        <v>169</v>
      </c>
      <c r="C771" s="81" t="s">
        <v>108</v>
      </c>
      <c r="D771" s="96" t="s">
        <v>785</v>
      </c>
      <c r="E771" s="83" t="s">
        <v>354</v>
      </c>
      <c r="F771" s="199">
        <v>211500</v>
      </c>
      <c r="G771" s="199"/>
      <c r="H771" s="65">
        <f t="shared" si="13"/>
        <v>211500</v>
      </c>
      <c r="I771" s="199">
        <v>0</v>
      </c>
      <c r="J771" s="199">
        <v>0</v>
      </c>
    </row>
    <row r="772" spans="1:10" ht="31.5">
      <c r="A772" s="42" t="s">
        <v>355</v>
      </c>
      <c r="B772" s="80" t="s">
        <v>169</v>
      </c>
      <c r="C772" s="81" t="s">
        <v>108</v>
      </c>
      <c r="D772" s="96" t="s">
        <v>785</v>
      </c>
      <c r="E772" s="83" t="s">
        <v>356</v>
      </c>
      <c r="F772" s="199">
        <v>211500</v>
      </c>
      <c r="G772" s="199"/>
      <c r="H772" s="65">
        <f t="shared" si="13"/>
        <v>211500</v>
      </c>
      <c r="I772" s="199">
        <v>0</v>
      </c>
      <c r="J772" s="199">
        <v>0</v>
      </c>
    </row>
    <row r="773" spans="1:10" ht="94.5">
      <c r="A773" s="42" t="s">
        <v>53</v>
      </c>
      <c r="B773" s="80" t="s">
        <v>169</v>
      </c>
      <c r="C773" s="81" t="s">
        <v>108</v>
      </c>
      <c r="D773" s="92" t="s">
        <v>574</v>
      </c>
      <c r="E773" s="83"/>
      <c r="F773" s="199">
        <v>1313440</v>
      </c>
      <c r="G773" s="199"/>
      <c r="H773" s="65">
        <f t="shared" si="13"/>
        <v>1313440</v>
      </c>
      <c r="I773" s="199">
        <v>1313440</v>
      </c>
      <c r="J773" s="199">
        <v>1313440</v>
      </c>
    </row>
    <row r="774" spans="1:10" ht="78.75">
      <c r="A774" s="42" t="s">
        <v>353</v>
      </c>
      <c r="B774" s="80" t="s">
        <v>169</v>
      </c>
      <c r="C774" s="81" t="s">
        <v>108</v>
      </c>
      <c r="D774" s="92" t="s">
        <v>574</v>
      </c>
      <c r="E774" s="83" t="s">
        <v>354</v>
      </c>
      <c r="F774" s="199">
        <v>1313440</v>
      </c>
      <c r="G774" s="199"/>
      <c r="H774" s="65">
        <f t="shared" si="13"/>
        <v>1313440</v>
      </c>
      <c r="I774" s="199">
        <v>1313440</v>
      </c>
      <c r="J774" s="199">
        <v>1313440</v>
      </c>
    </row>
    <row r="775" spans="1:10" ht="31.5">
      <c r="A775" s="42" t="s">
        <v>355</v>
      </c>
      <c r="B775" s="80" t="s">
        <v>169</v>
      </c>
      <c r="C775" s="81" t="s">
        <v>108</v>
      </c>
      <c r="D775" s="92" t="s">
        <v>574</v>
      </c>
      <c r="E775" s="83" t="s">
        <v>356</v>
      </c>
      <c r="F775" s="199">
        <v>1313440</v>
      </c>
      <c r="G775" s="199"/>
      <c r="H775" s="65">
        <f t="shared" si="13"/>
        <v>1313440</v>
      </c>
      <c r="I775" s="199">
        <v>1313440</v>
      </c>
      <c r="J775" s="199">
        <v>1313440</v>
      </c>
    </row>
    <row r="776" spans="1:10" ht="63">
      <c r="A776" s="42" t="s">
        <v>54</v>
      </c>
      <c r="B776" s="80" t="s">
        <v>169</v>
      </c>
      <c r="C776" s="81" t="s">
        <v>108</v>
      </c>
      <c r="D776" s="92" t="s">
        <v>575</v>
      </c>
      <c r="E776" s="83"/>
      <c r="F776" s="199">
        <v>328360</v>
      </c>
      <c r="G776" s="199"/>
      <c r="H776" s="65">
        <f t="shared" si="13"/>
        <v>328360</v>
      </c>
      <c r="I776" s="199">
        <v>328360</v>
      </c>
      <c r="J776" s="199">
        <v>328360</v>
      </c>
    </row>
    <row r="777" spans="1:10" ht="78.75">
      <c r="A777" s="42" t="s">
        <v>353</v>
      </c>
      <c r="B777" s="80" t="s">
        <v>169</v>
      </c>
      <c r="C777" s="81" t="s">
        <v>108</v>
      </c>
      <c r="D777" s="92" t="s">
        <v>575</v>
      </c>
      <c r="E777" s="83" t="s">
        <v>354</v>
      </c>
      <c r="F777" s="199">
        <v>328360</v>
      </c>
      <c r="G777" s="199"/>
      <c r="H777" s="65">
        <f t="shared" si="13"/>
        <v>328360</v>
      </c>
      <c r="I777" s="199">
        <v>328360</v>
      </c>
      <c r="J777" s="199">
        <v>328360</v>
      </c>
    </row>
    <row r="778" spans="1:10" ht="31.5">
      <c r="A778" s="103" t="s">
        <v>355</v>
      </c>
      <c r="B778" s="85" t="s">
        <v>169</v>
      </c>
      <c r="C778" s="86" t="s">
        <v>108</v>
      </c>
      <c r="D778" s="111" t="s">
        <v>575</v>
      </c>
      <c r="E778" s="83" t="s">
        <v>356</v>
      </c>
      <c r="F778" s="199">
        <v>328360</v>
      </c>
      <c r="G778" s="199"/>
      <c r="H778" s="65">
        <f t="shared" si="13"/>
        <v>328360</v>
      </c>
      <c r="I778" s="199">
        <v>328360</v>
      </c>
      <c r="J778" s="199">
        <v>328360</v>
      </c>
    </row>
    <row r="779" spans="1:10" ht="94.5">
      <c r="A779" s="42" t="s">
        <v>53</v>
      </c>
      <c r="B779" s="80" t="s">
        <v>169</v>
      </c>
      <c r="C779" s="81" t="s">
        <v>108</v>
      </c>
      <c r="D779" s="92" t="s">
        <v>576</v>
      </c>
      <c r="E779" s="83"/>
      <c r="F779" s="199">
        <v>3460240</v>
      </c>
      <c r="G779" s="199"/>
      <c r="H779" s="65">
        <f t="shared" si="13"/>
        <v>3460240</v>
      </c>
      <c r="I779" s="199">
        <v>3460240</v>
      </c>
      <c r="J779" s="199">
        <v>3460240</v>
      </c>
    </row>
    <row r="780" spans="1:10" ht="78.75">
      <c r="A780" s="42" t="s">
        <v>353</v>
      </c>
      <c r="B780" s="80" t="s">
        <v>169</v>
      </c>
      <c r="C780" s="81" t="s">
        <v>108</v>
      </c>
      <c r="D780" s="92" t="s">
        <v>576</v>
      </c>
      <c r="E780" s="83" t="s">
        <v>354</v>
      </c>
      <c r="F780" s="199">
        <v>3460240</v>
      </c>
      <c r="G780" s="199"/>
      <c r="H780" s="65">
        <f t="shared" si="13"/>
        <v>3460240</v>
      </c>
      <c r="I780" s="199">
        <v>3460240</v>
      </c>
      <c r="J780" s="199">
        <v>3460240</v>
      </c>
    </row>
    <row r="781" spans="1:10" ht="31.5">
      <c r="A781" s="42" t="s">
        <v>355</v>
      </c>
      <c r="B781" s="80" t="s">
        <v>169</v>
      </c>
      <c r="C781" s="81" t="s">
        <v>108</v>
      </c>
      <c r="D781" s="92" t="s">
        <v>576</v>
      </c>
      <c r="E781" s="83" t="s">
        <v>356</v>
      </c>
      <c r="F781" s="199">
        <v>3460240</v>
      </c>
      <c r="G781" s="199"/>
      <c r="H781" s="65">
        <f t="shared" si="13"/>
        <v>3460240</v>
      </c>
      <c r="I781" s="199">
        <v>3460240</v>
      </c>
      <c r="J781" s="199">
        <v>3460240</v>
      </c>
    </row>
    <row r="782" spans="1:10" ht="63">
      <c r="A782" s="42" t="s">
        <v>54</v>
      </c>
      <c r="B782" s="80" t="s">
        <v>169</v>
      </c>
      <c r="C782" s="81" t="s">
        <v>108</v>
      </c>
      <c r="D782" s="92" t="s">
        <v>577</v>
      </c>
      <c r="E782" s="83"/>
      <c r="F782" s="199">
        <v>865060</v>
      </c>
      <c r="G782" s="199"/>
      <c r="H782" s="65">
        <f t="shared" si="13"/>
        <v>865060</v>
      </c>
      <c r="I782" s="199">
        <v>865060</v>
      </c>
      <c r="J782" s="199">
        <v>865060</v>
      </c>
    </row>
    <row r="783" spans="1:10" ht="78.75">
      <c r="A783" s="42" t="s">
        <v>353</v>
      </c>
      <c r="B783" s="80" t="s">
        <v>169</v>
      </c>
      <c r="C783" s="81" t="s">
        <v>108</v>
      </c>
      <c r="D783" s="92" t="s">
        <v>577</v>
      </c>
      <c r="E783" s="83" t="s">
        <v>354</v>
      </c>
      <c r="F783" s="199">
        <v>865060</v>
      </c>
      <c r="G783" s="199"/>
      <c r="H783" s="65">
        <f t="shared" si="13"/>
        <v>865060</v>
      </c>
      <c r="I783" s="199">
        <v>865060</v>
      </c>
      <c r="J783" s="199">
        <v>865060</v>
      </c>
    </row>
    <row r="784" spans="1:10" ht="31.5">
      <c r="A784" s="103" t="s">
        <v>355</v>
      </c>
      <c r="B784" s="85" t="s">
        <v>169</v>
      </c>
      <c r="C784" s="86" t="s">
        <v>108</v>
      </c>
      <c r="D784" s="92" t="s">
        <v>577</v>
      </c>
      <c r="E784" s="83" t="s">
        <v>356</v>
      </c>
      <c r="F784" s="199">
        <v>865060</v>
      </c>
      <c r="G784" s="199"/>
      <c r="H784" s="65">
        <f t="shared" si="13"/>
        <v>865060</v>
      </c>
      <c r="I784" s="199">
        <v>865060</v>
      </c>
      <c r="J784" s="199">
        <v>865060</v>
      </c>
    </row>
    <row r="785" spans="1:10" ht="47.25">
      <c r="A785" s="58" t="s">
        <v>839</v>
      </c>
      <c r="B785" s="85" t="s">
        <v>169</v>
      </c>
      <c r="C785" s="86" t="s">
        <v>108</v>
      </c>
      <c r="D785" s="112" t="s">
        <v>579</v>
      </c>
      <c r="E785" s="83"/>
      <c r="F785" s="199"/>
      <c r="G785" s="67">
        <v>664533.32999999996</v>
      </c>
      <c r="H785" s="65">
        <f t="shared" si="13"/>
        <v>664533.32999999996</v>
      </c>
      <c r="I785" s="199">
        <v>0</v>
      </c>
      <c r="J785" s="199">
        <v>0</v>
      </c>
    </row>
    <row r="786" spans="1:10" ht="220.5">
      <c r="A786" s="58" t="s">
        <v>798</v>
      </c>
      <c r="B786" s="85" t="s">
        <v>169</v>
      </c>
      <c r="C786" s="86" t="s">
        <v>108</v>
      </c>
      <c r="D786" s="112" t="s">
        <v>840</v>
      </c>
      <c r="E786" s="83"/>
      <c r="F786" s="199"/>
      <c r="G786" s="67">
        <v>664533.32999999996</v>
      </c>
      <c r="H786" s="65">
        <f t="shared" si="13"/>
        <v>664533.32999999996</v>
      </c>
      <c r="I786" s="199">
        <v>0</v>
      </c>
      <c r="J786" s="199">
        <v>0</v>
      </c>
    </row>
    <row r="787" spans="1:10" ht="78.75">
      <c r="A787" s="42" t="s">
        <v>353</v>
      </c>
      <c r="B787" s="85" t="s">
        <v>169</v>
      </c>
      <c r="C787" s="86" t="s">
        <v>108</v>
      </c>
      <c r="D787" s="112" t="s">
        <v>840</v>
      </c>
      <c r="E787" s="83" t="s">
        <v>354</v>
      </c>
      <c r="F787" s="199"/>
      <c r="G787" s="67">
        <v>664533.32999999996</v>
      </c>
      <c r="H787" s="65">
        <f t="shared" si="13"/>
        <v>664533.32999999996</v>
      </c>
      <c r="I787" s="199">
        <v>0</v>
      </c>
      <c r="J787" s="199">
        <v>0</v>
      </c>
    </row>
    <row r="788" spans="1:10" ht="31.5">
      <c r="A788" s="103" t="s">
        <v>355</v>
      </c>
      <c r="B788" s="85" t="s">
        <v>169</v>
      </c>
      <c r="C788" s="86" t="s">
        <v>108</v>
      </c>
      <c r="D788" s="112" t="s">
        <v>840</v>
      </c>
      <c r="E788" s="83" t="s">
        <v>356</v>
      </c>
      <c r="F788" s="199"/>
      <c r="G788" s="67">
        <v>664533.32999999996</v>
      </c>
      <c r="H788" s="65">
        <f t="shared" si="13"/>
        <v>664533.32999999996</v>
      </c>
      <c r="I788" s="199">
        <v>0</v>
      </c>
      <c r="J788" s="199">
        <v>0</v>
      </c>
    </row>
    <row r="789" spans="1:10" ht="157.5">
      <c r="A789" s="58" t="s">
        <v>799</v>
      </c>
      <c r="B789" s="85" t="s">
        <v>169</v>
      </c>
      <c r="C789" s="86" t="s">
        <v>108</v>
      </c>
      <c r="D789" s="112" t="s">
        <v>841</v>
      </c>
      <c r="E789" s="83"/>
      <c r="F789" s="199"/>
      <c r="G789" s="67">
        <v>221511.11</v>
      </c>
      <c r="H789" s="65">
        <f t="shared" si="13"/>
        <v>221511.11</v>
      </c>
      <c r="I789" s="199">
        <v>0</v>
      </c>
      <c r="J789" s="199">
        <v>0</v>
      </c>
    </row>
    <row r="790" spans="1:10" ht="78.75">
      <c r="A790" s="42" t="s">
        <v>353</v>
      </c>
      <c r="B790" s="85" t="s">
        <v>169</v>
      </c>
      <c r="C790" s="86" t="s">
        <v>108</v>
      </c>
      <c r="D790" s="112" t="s">
        <v>841</v>
      </c>
      <c r="E790" s="83" t="s">
        <v>354</v>
      </c>
      <c r="F790" s="199"/>
      <c r="G790" s="67">
        <v>221511.11</v>
      </c>
      <c r="H790" s="65">
        <f t="shared" si="13"/>
        <v>221511.11</v>
      </c>
      <c r="I790" s="199">
        <v>0</v>
      </c>
      <c r="J790" s="199">
        <v>0</v>
      </c>
    </row>
    <row r="791" spans="1:10" ht="31.5">
      <c r="A791" s="103" t="s">
        <v>355</v>
      </c>
      <c r="B791" s="85" t="s">
        <v>169</v>
      </c>
      <c r="C791" s="86" t="s">
        <v>108</v>
      </c>
      <c r="D791" s="112" t="s">
        <v>841</v>
      </c>
      <c r="E791" s="83" t="s">
        <v>356</v>
      </c>
      <c r="F791" s="199"/>
      <c r="G791" s="67">
        <v>221511.11</v>
      </c>
      <c r="H791" s="65">
        <f t="shared" si="13"/>
        <v>221511.11</v>
      </c>
      <c r="I791" s="199">
        <v>0</v>
      </c>
      <c r="J791" s="199">
        <v>0</v>
      </c>
    </row>
    <row r="792" spans="1:10">
      <c r="A792" s="40" t="s">
        <v>85</v>
      </c>
      <c r="B792" s="77" t="s">
        <v>169</v>
      </c>
      <c r="C792" s="78" t="s">
        <v>110</v>
      </c>
      <c r="D792" s="112"/>
      <c r="E792" s="83"/>
      <c r="F792" s="199">
        <v>10545358.949999999</v>
      </c>
      <c r="G792" s="199"/>
      <c r="H792" s="65">
        <f t="shared" si="13"/>
        <v>10545358.949999999</v>
      </c>
      <c r="I792" s="199">
        <v>0</v>
      </c>
      <c r="J792" s="199">
        <v>0</v>
      </c>
    </row>
    <row r="793" spans="1:10" ht="78.75">
      <c r="A793" s="42" t="s">
        <v>86</v>
      </c>
      <c r="B793" s="80" t="s">
        <v>169</v>
      </c>
      <c r="C793" s="81" t="s">
        <v>110</v>
      </c>
      <c r="D793" s="96" t="s">
        <v>566</v>
      </c>
      <c r="E793" s="83"/>
      <c r="F793" s="199">
        <v>10545358.949999999</v>
      </c>
      <c r="G793" s="199"/>
      <c r="H793" s="65">
        <f t="shared" si="13"/>
        <v>10545358.949999999</v>
      </c>
      <c r="I793" s="199">
        <v>0</v>
      </c>
      <c r="J793" s="199">
        <v>0</v>
      </c>
    </row>
    <row r="794" spans="1:10" ht="47.25">
      <c r="A794" s="48" t="s">
        <v>578</v>
      </c>
      <c r="B794" s="80" t="s">
        <v>169</v>
      </c>
      <c r="C794" s="81" t="s">
        <v>110</v>
      </c>
      <c r="D794" s="96" t="s">
        <v>579</v>
      </c>
      <c r="E794" s="83"/>
      <c r="F794" s="199">
        <v>10545358.949999999</v>
      </c>
      <c r="G794" s="199"/>
      <c r="H794" s="65">
        <f t="shared" si="13"/>
        <v>10545358.949999999</v>
      </c>
      <c r="I794" s="199">
        <v>0</v>
      </c>
      <c r="J794" s="199">
        <v>0</v>
      </c>
    </row>
    <row r="795" spans="1:10" ht="78.75">
      <c r="A795" s="48" t="s">
        <v>87</v>
      </c>
      <c r="B795" s="80" t="s">
        <v>169</v>
      </c>
      <c r="C795" s="81" t="s">
        <v>110</v>
      </c>
      <c r="D795" s="96" t="s">
        <v>580</v>
      </c>
      <c r="E795" s="83"/>
      <c r="F795" s="199">
        <v>10436041.35</v>
      </c>
      <c r="G795" s="199"/>
      <c r="H795" s="65">
        <f t="shared" si="13"/>
        <v>10436041.35</v>
      </c>
      <c r="I795" s="199">
        <v>0</v>
      </c>
      <c r="J795" s="199">
        <v>0</v>
      </c>
    </row>
    <row r="796" spans="1:10" ht="63">
      <c r="A796" s="36" t="s">
        <v>264</v>
      </c>
      <c r="B796" s="80" t="s">
        <v>169</v>
      </c>
      <c r="C796" s="81" t="s">
        <v>110</v>
      </c>
      <c r="D796" s="96" t="s">
        <v>580</v>
      </c>
      <c r="E796" s="83" t="s">
        <v>265</v>
      </c>
      <c r="F796" s="199">
        <v>10436041.35</v>
      </c>
      <c r="G796" s="199"/>
      <c r="H796" s="65">
        <f t="shared" si="13"/>
        <v>10436041.35</v>
      </c>
      <c r="I796" s="199">
        <v>0</v>
      </c>
      <c r="J796" s="199">
        <v>0</v>
      </c>
    </row>
    <row r="797" spans="1:10" ht="252">
      <c r="A797" s="35" t="s">
        <v>581</v>
      </c>
      <c r="B797" s="80" t="s">
        <v>169</v>
      </c>
      <c r="C797" s="81" t="s">
        <v>110</v>
      </c>
      <c r="D797" s="96" t="s">
        <v>580</v>
      </c>
      <c r="E797" s="83" t="s">
        <v>582</v>
      </c>
      <c r="F797" s="199">
        <v>10436041.35</v>
      </c>
      <c r="G797" s="199"/>
      <c r="H797" s="65">
        <f t="shared" si="13"/>
        <v>10436041.35</v>
      </c>
      <c r="I797" s="199">
        <v>0</v>
      </c>
      <c r="J797" s="199">
        <v>0</v>
      </c>
    </row>
    <row r="798" spans="1:10" ht="78.75">
      <c r="A798" s="48" t="s">
        <v>87</v>
      </c>
      <c r="B798" s="80" t="s">
        <v>169</v>
      </c>
      <c r="C798" s="81" t="s">
        <v>110</v>
      </c>
      <c r="D798" s="96" t="s">
        <v>583</v>
      </c>
      <c r="E798" s="83"/>
      <c r="F798" s="199">
        <v>109317.6</v>
      </c>
      <c r="G798" s="199"/>
      <c r="H798" s="65">
        <f t="shared" si="13"/>
        <v>109317.6</v>
      </c>
      <c r="I798" s="199">
        <v>0</v>
      </c>
      <c r="J798" s="199">
        <v>0</v>
      </c>
    </row>
    <row r="799" spans="1:10" ht="63">
      <c r="A799" s="36" t="s">
        <v>264</v>
      </c>
      <c r="B799" s="80" t="s">
        <v>169</v>
      </c>
      <c r="C799" s="81" t="s">
        <v>110</v>
      </c>
      <c r="D799" s="96" t="s">
        <v>583</v>
      </c>
      <c r="E799" s="83" t="s">
        <v>265</v>
      </c>
      <c r="F799" s="199">
        <v>109317.6</v>
      </c>
      <c r="G799" s="199"/>
      <c r="H799" s="65">
        <f t="shared" si="13"/>
        <v>109317.6</v>
      </c>
      <c r="I799" s="199">
        <v>0</v>
      </c>
      <c r="J799" s="199">
        <v>0</v>
      </c>
    </row>
    <row r="800" spans="1:10" ht="252">
      <c r="A800" s="35" t="s">
        <v>581</v>
      </c>
      <c r="B800" s="83" t="s">
        <v>169</v>
      </c>
      <c r="C800" s="83" t="s">
        <v>110</v>
      </c>
      <c r="D800" s="96" t="s">
        <v>583</v>
      </c>
      <c r="E800" s="83" t="s">
        <v>582</v>
      </c>
      <c r="F800" s="199">
        <v>109317.6</v>
      </c>
      <c r="G800" s="199"/>
      <c r="H800" s="65">
        <f t="shared" si="13"/>
        <v>109317.6</v>
      </c>
      <c r="I800" s="199">
        <v>0</v>
      </c>
      <c r="J800" s="199">
        <v>0</v>
      </c>
    </row>
    <row r="801" spans="1:10" ht="47.25">
      <c r="A801" s="23" t="s">
        <v>89</v>
      </c>
      <c r="B801" s="77" t="s">
        <v>176</v>
      </c>
      <c r="C801" s="78"/>
      <c r="D801" s="84"/>
      <c r="E801" s="83"/>
      <c r="F801" s="199">
        <v>1595582.4</v>
      </c>
      <c r="G801" s="199"/>
      <c r="H801" s="65">
        <f t="shared" si="13"/>
        <v>1595582.4</v>
      </c>
      <c r="I801" s="199">
        <v>3000000</v>
      </c>
      <c r="J801" s="199">
        <v>3000000</v>
      </c>
    </row>
    <row r="802" spans="1:10" ht="63">
      <c r="A802" s="40" t="s">
        <v>584</v>
      </c>
      <c r="B802" s="77" t="s">
        <v>176</v>
      </c>
      <c r="C802" s="78" t="s">
        <v>108</v>
      </c>
      <c r="D802" s="84"/>
      <c r="E802" s="83"/>
      <c r="F802" s="199">
        <v>1595582.4</v>
      </c>
      <c r="G802" s="199"/>
      <c r="H802" s="65">
        <f t="shared" si="13"/>
        <v>1595582.4</v>
      </c>
      <c r="I802" s="199">
        <v>3000000</v>
      </c>
      <c r="J802" s="199">
        <v>3000000</v>
      </c>
    </row>
    <row r="803" spans="1:10" ht="78.75">
      <c r="A803" s="42" t="s">
        <v>91</v>
      </c>
      <c r="B803" s="80" t="s">
        <v>176</v>
      </c>
      <c r="C803" s="81" t="s">
        <v>108</v>
      </c>
      <c r="D803" s="82" t="s">
        <v>150</v>
      </c>
      <c r="E803" s="83"/>
      <c r="F803" s="199">
        <v>1595582.4</v>
      </c>
      <c r="G803" s="199"/>
      <c r="H803" s="65">
        <f t="shared" si="13"/>
        <v>1595582.4</v>
      </c>
      <c r="I803" s="199">
        <v>3000000</v>
      </c>
      <c r="J803" s="199">
        <v>3000000</v>
      </c>
    </row>
    <row r="804" spans="1:10" ht="110.25">
      <c r="A804" s="42" t="s">
        <v>151</v>
      </c>
      <c r="B804" s="80" t="s">
        <v>176</v>
      </c>
      <c r="C804" s="81" t="s">
        <v>108</v>
      </c>
      <c r="D804" s="82" t="s">
        <v>152</v>
      </c>
      <c r="E804" s="83"/>
      <c r="F804" s="199">
        <v>1595582.4</v>
      </c>
      <c r="G804" s="199"/>
      <c r="H804" s="65">
        <f t="shared" si="13"/>
        <v>1595582.4</v>
      </c>
      <c r="I804" s="199">
        <v>3000000</v>
      </c>
      <c r="J804" s="199">
        <v>3000000</v>
      </c>
    </row>
    <row r="805" spans="1:10" ht="47.25">
      <c r="A805" s="42" t="s">
        <v>585</v>
      </c>
      <c r="B805" s="80" t="s">
        <v>176</v>
      </c>
      <c r="C805" s="81" t="s">
        <v>108</v>
      </c>
      <c r="D805" s="82" t="s">
        <v>586</v>
      </c>
      <c r="E805" s="83"/>
      <c r="F805" s="199">
        <v>1595582.4</v>
      </c>
      <c r="G805" s="199"/>
      <c r="H805" s="65">
        <f t="shared" si="13"/>
        <v>1595582.4</v>
      </c>
      <c r="I805" s="199">
        <v>3000000</v>
      </c>
      <c r="J805" s="199">
        <v>3000000</v>
      </c>
    </row>
    <row r="806" spans="1:10" ht="31.5">
      <c r="A806" s="42" t="s">
        <v>92</v>
      </c>
      <c r="B806" s="80" t="s">
        <v>176</v>
      </c>
      <c r="C806" s="81" t="s">
        <v>108</v>
      </c>
      <c r="D806" s="82" t="s">
        <v>587</v>
      </c>
      <c r="E806" s="83"/>
      <c r="F806" s="199">
        <v>1595582.4</v>
      </c>
      <c r="G806" s="199"/>
      <c r="H806" s="65">
        <f t="shared" si="13"/>
        <v>1595582.4</v>
      </c>
      <c r="I806" s="199">
        <v>3000000</v>
      </c>
      <c r="J806" s="199">
        <v>3000000</v>
      </c>
    </row>
    <row r="807" spans="1:10" ht="47.25">
      <c r="A807" s="42" t="s">
        <v>588</v>
      </c>
      <c r="B807" s="80" t="s">
        <v>176</v>
      </c>
      <c r="C807" s="81" t="s">
        <v>108</v>
      </c>
      <c r="D807" s="82" t="s">
        <v>587</v>
      </c>
      <c r="E807" s="83" t="s">
        <v>589</v>
      </c>
      <c r="F807" s="199">
        <v>1595582.4</v>
      </c>
      <c r="G807" s="199"/>
      <c r="H807" s="65">
        <f t="shared" si="13"/>
        <v>1595582.4</v>
      </c>
      <c r="I807" s="199">
        <v>3000000</v>
      </c>
      <c r="J807" s="199">
        <v>3000000</v>
      </c>
    </row>
    <row r="808" spans="1:10" ht="31.5">
      <c r="A808" s="42" t="s">
        <v>590</v>
      </c>
      <c r="B808" s="80" t="s">
        <v>176</v>
      </c>
      <c r="C808" s="81" t="s">
        <v>108</v>
      </c>
      <c r="D808" s="82" t="s">
        <v>587</v>
      </c>
      <c r="E808" s="83" t="s">
        <v>591</v>
      </c>
      <c r="F808" s="199">
        <v>1595582.4</v>
      </c>
      <c r="G808" s="199"/>
      <c r="H808" s="65">
        <f t="shared" si="13"/>
        <v>1595582.4</v>
      </c>
      <c r="I808" s="199">
        <v>3000000</v>
      </c>
      <c r="J808" s="199">
        <v>3000000</v>
      </c>
    </row>
    <row r="809" spans="1:10" ht="63">
      <c r="A809" s="40" t="s">
        <v>847</v>
      </c>
      <c r="B809" s="77" t="s">
        <v>244</v>
      </c>
      <c r="C809" s="78"/>
      <c r="D809" s="84"/>
      <c r="E809" s="76"/>
      <c r="F809" s="198">
        <v>20545400</v>
      </c>
      <c r="G809" s="198"/>
      <c r="H809" s="65">
        <f t="shared" si="13"/>
        <v>20545400</v>
      </c>
      <c r="I809" s="198">
        <v>15238900</v>
      </c>
      <c r="J809" s="198">
        <v>15639000</v>
      </c>
    </row>
    <row r="810" spans="1:10" ht="78.75">
      <c r="A810" s="40" t="s">
        <v>592</v>
      </c>
      <c r="B810" s="77" t="s">
        <v>244</v>
      </c>
      <c r="C810" s="78" t="s">
        <v>108</v>
      </c>
      <c r="D810" s="84"/>
      <c r="E810" s="76"/>
      <c r="F810" s="198">
        <v>20545400</v>
      </c>
      <c r="G810" s="198"/>
      <c r="H810" s="65">
        <f t="shared" si="13"/>
        <v>20545400</v>
      </c>
      <c r="I810" s="198">
        <v>15238900</v>
      </c>
      <c r="J810" s="198">
        <v>15639000</v>
      </c>
    </row>
    <row r="811" spans="1:10" ht="78.75">
      <c r="A811" s="42" t="s">
        <v>91</v>
      </c>
      <c r="B811" s="80" t="s">
        <v>244</v>
      </c>
      <c r="C811" s="81" t="s">
        <v>108</v>
      </c>
      <c r="D811" s="96" t="s">
        <v>150</v>
      </c>
      <c r="E811" s="83"/>
      <c r="F811" s="199">
        <v>20545400</v>
      </c>
      <c r="G811" s="199"/>
      <c r="H811" s="65">
        <f t="shared" si="13"/>
        <v>20545400</v>
      </c>
      <c r="I811" s="199">
        <v>15238900</v>
      </c>
      <c r="J811" s="199">
        <v>15639000</v>
      </c>
    </row>
    <row r="812" spans="1:10" ht="78.75">
      <c r="A812" s="42" t="s">
        <v>177</v>
      </c>
      <c r="B812" s="80" t="s">
        <v>244</v>
      </c>
      <c r="C812" s="81" t="s">
        <v>108</v>
      </c>
      <c r="D812" s="96" t="s">
        <v>178</v>
      </c>
      <c r="E812" s="83"/>
      <c r="F812" s="199">
        <v>20545400</v>
      </c>
      <c r="G812" s="199"/>
      <c r="H812" s="65">
        <f t="shared" si="13"/>
        <v>20545400</v>
      </c>
      <c r="I812" s="199">
        <v>15238900</v>
      </c>
      <c r="J812" s="199">
        <v>15639000</v>
      </c>
    </row>
    <row r="813" spans="1:10" ht="78.75">
      <c r="A813" s="42" t="s">
        <v>593</v>
      </c>
      <c r="B813" s="80" t="s">
        <v>244</v>
      </c>
      <c r="C813" s="81" t="s">
        <v>108</v>
      </c>
      <c r="D813" s="96" t="s">
        <v>594</v>
      </c>
      <c r="E813" s="83"/>
      <c r="F813" s="199">
        <v>20545400</v>
      </c>
      <c r="G813" s="199"/>
      <c r="H813" s="65">
        <f t="shared" si="13"/>
        <v>20545400</v>
      </c>
      <c r="I813" s="199">
        <v>15238900</v>
      </c>
      <c r="J813" s="199">
        <v>15639000</v>
      </c>
    </row>
    <row r="814" spans="1:10" ht="31.5">
      <c r="A814" s="42" t="s">
        <v>595</v>
      </c>
      <c r="B814" s="80" t="s">
        <v>244</v>
      </c>
      <c r="C814" s="81" t="s">
        <v>108</v>
      </c>
      <c r="D814" s="96" t="s">
        <v>596</v>
      </c>
      <c r="E814" s="83"/>
      <c r="F814" s="199">
        <v>20545400</v>
      </c>
      <c r="G814" s="199"/>
      <c r="H814" s="65">
        <f t="shared" si="13"/>
        <v>20545400</v>
      </c>
      <c r="I814" s="199">
        <v>15238900</v>
      </c>
      <c r="J814" s="199">
        <v>15639000</v>
      </c>
    </row>
    <row r="815" spans="1:10">
      <c r="A815" s="42" t="s">
        <v>182</v>
      </c>
      <c r="B815" s="80" t="s">
        <v>244</v>
      </c>
      <c r="C815" s="81" t="s">
        <v>108</v>
      </c>
      <c r="D815" s="96" t="s">
        <v>596</v>
      </c>
      <c r="E815" s="83" t="s">
        <v>183</v>
      </c>
      <c r="F815" s="199">
        <v>20545400</v>
      </c>
      <c r="G815" s="199"/>
      <c r="H815" s="65">
        <f t="shared" si="13"/>
        <v>20545400</v>
      </c>
      <c r="I815" s="199">
        <v>15238900</v>
      </c>
      <c r="J815" s="199">
        <v>15639000</v>
      </c>
    </row>
    <row r="816" spans="1:10">
      <c r="A816" s="42" t="s">
        <v>597</v>
      </c>
      <c r="B816" s="85" t="s">
        <v>244</v>
      </c>
      <c r="C816" s="86" t="s">
        <v>108</v>
      </c>
      <c r="D816" s="104" t="s">
        <v>596</v>
      </c>
      <c r="E816" s="83" t="s">
        <v>598</v>
      </c>
      <c r="F816" s="199">
        <v>20545400</v>
      </c>
      <c r="G816" s="199"/>
      <c r="H816" s="65">
        <f t="shared" si="13"/>
        <v>20545400</v>
      </c>
      <c r="I816" s="199">
        <v>15238900</v>
      </c>
      <c r="J816" s="199">
        <v>15639000</v>
      </c>
    </row>
    <row r="817" spans="1:10">
      <c r="A817" s="64" t="s">
        <v>599</v>
      </c>
      <c r="B817" s="113"/>
      <c r="C817" s="113"/>
      <c r="D817" s="114"/>
      <c r="E817" s="113"/>
      <c r="F817" s="208">
        <f>F809+F801+F748+F637+F557+F278+F259+F185+F178+F170+F10</f>
        <v>617308689.38</v>
      </c>
      <c r="G817" s="208">
        <f>G809+G801+G748+G637+G557+G278+G259+G185+G178+G170+G10</f>
        <v>20898533.329999998</v>
      </c>
      <c r="H817" s="208">
        <f>H809+H801+H748+H637+H557+H278+H259+H185+H178+H170+H10</f>
        <v>638207222.71000004</v>
      </c>
      <c r="I817" s="208">
        <v>569816560</v>
      </c>
      <c r="J817" s="208">
        <v>557148900</v>
      </c>
    </row>
    <row r="818" spans="1:10">
      <c r="A818" s="382"/>
      <c r="B818" s="383"/>
      <c r="C818" s="383"/>
      <c r="D818" s="383"/>
      <c r="E818" s="383"/>
      <c r="F818" s="383"/>
      <c r="G818" s="383"/>
      <c r="H818" s="383"/>
      <c r="I818" s="383"/>
      <c r="J818" s="383"/>
    </row>
    <row r="820" spans="1:10">
      <c r="A820" s="72" t="s">
        <v>600</v>
      </c>
    </row>
  </sheetData>
  <mergeCells count="8">
    <mergeCell ref="A7:J7"/>
    <mergeCell ref="A818:J818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G6" sqref="G6"/>
    </sheetView>
  </sheetViews>
  <sheetFormatPr defaultRowHeight="15"/>
  <cols>
    <col min="1" max="1" width="37" customWidth="1"/>
    <col min="2" max="4" width="12.85546875" bestFit="1" customWidth="1"/>
  </cols>
  <sheetData>
    <row r="1" spans="1:4" ht="18.75">
      <c r="A1" s="367" t="s">
        <v>777</v>
      </c>
      <c r="B1" s="367"/>
      <c r="C1" s="367"/>
      <c r="D1" s="367"/>
    </row>
    <row r="2" spans="1:4" ht="18.75">
      <c r="A2" s="368" t="s">
        <v>98</v>
      </c>
      <c r="B2" s="368"/>
      <c r="C2" s="368"/>
      <c r="D2" s="368"/>
    </row>
    <row r="3" spans="1:4" ht="18.75">
      <c r="A3" s="368" t="s">
        <v>99</v>
      </c>
      <c r="B3" s="368"/>
      <c r="C3" s="368"/>
      <c r="D3" s="368"/>
    </row>
    <row r="4" spans="1:4" ht="18.75">
      <c r="A4" s="368" t="s">
        <v>100</v>
      </c>
      <c r="B4" s="368"/>
      <c r="C4" s="368"/>
      <c r="D4" s="368"/>
    </row>
    <row r="5" spans="1:4" ht="18.75">
      <c r="A5" s="368" t="s">
        <v>603</v>
      </c>
      <c r="B5" s="368"/>
      <c r="C5" s="368"/>
      <c r="D5" s="368"/>
    </row>
    <row r="6" spans="1:4" ht="69" customHeight="1">
      <c r="A6" s="386" t="s">
        <v>692</v>
      </c>
      <c r="B6" s="386"/>
      <c r="C6" s="386"/>
      <c r="D6" s="386"/>
    </row>
    <row r="7" spans="1:4" ht="15.75">
      <c r="A7" s="138"/>
      <c r="B7" s="138"/>
      <c r="C7" s="138"/>
      <c r="D7" s="242" t="s">
        <v>717</v>
      </c>
    </row>
    <row r="8" spans="1:4" ht="54.75" customHeight="1">
      <c r="A8" s="139" t="s">
        <v>693</v>
      </c>
      <c r="B8" s="255" t="s">
        <v>778</v>
      </c>
      <c r="C8" s="255" t="s">
        <v>779</v>
      </c>
      <c r="D8" s="255" t="s">
        <v>1</v>
      </c>
    </row>
    <row r="9" spans="1:4" ht="15.75">
      <c r="A9" s="140">
        <v>1</v>
      </c>
      <c r="B9" s="140"/>
      <c r="C9" s="140"/>
      <c r="D9" s="140"/>
    </row>
    <row r="10" spans="1:4" ht="15.75">
      <c r="A10" s="141" t="s">
        <v>694</v>
      </c>
      <c r="B10" s="252">
        <v>31554000</v>
      </c>
      <c r="C10" s="252">
        <v>-4402200</v>
      </c>
      <c r="D10" s="252">
        <v>-21591400</v>
      </c>
    </row>
    <row r="11" spans="1:4" ht="31.5">
      <c r="A11" s="141" t="s">
        <v>695</v>
      </c>
      <c r="B11" s="252">
        <v>7500000</v>
      </c>
      <c r="C11" s="252">
        <v>7200000</v>
      </c>
      <c r="D11" s="252">
        <v>3200000</v>
      </c>
    </row>
    <row r="12" spans="1:4" ht="15.75">
      <c r="A12" s="142" t="s">
        <v>696</v>
      </c>
      <c r="B12" s="253">
        <v>11500000</v>
      </c>
      <c r="C12" s="253">
        <v>15000000</v>
      </c>
      <c r="D12" s="253">
        <v>16000000</v>
      </c>
    </row>
    <row r="13" spans="1:4" ht="15.75">
      <c r="A13" s="142" t="s">
        <v>697</v>
      </c>
      <c r="B13" s="253">
        <v>-4000000</v>
      </c>
      <c r="C13" s="253">
        <v>-7800000</v>
      </c>
      <c r="D13" s="253">
        <v>-12800000</v>
      </c>
    </row>
    <row r="14" spans="1:4" ht="47.25">
      <c r="A14" s="141" t="s">
        <v>698</v>
      </c>
      <c r="B14" s="252">
        <v>24054000</v>
      </c>
      <c r="C14" s="252">
        <v>-11602200</v>
      </c>
      <c r="D14" s="252">
        <v>-24791400</v>
      </c>
    </row>
    <row r="15" spans="1:4" ht="15.75">
      <c r="A15" s="142" t="s">
        <v>696</v>
      </c>
      <c r="B15" s="253">
        <v>35812000</v>
      </c>
      <c r="C15" s="253">
        <v>0</v>
      </c>
      <c r="D15" s="253">
        <v>0</v>
      </c>
    </row>
    <row r="16" spans="1:4" ht="15.75">
      <c r="A16" s="142" t="s">
        <v>697</v>
      </c>
      <c r="B16" s="253">
        <v>-11758000</v>
      </c>
      <c r="C16" s="253">
        <v>-11602200</v>
      </c>
      <c r="D16" s="253">
        <v>-24791400</v>
      </c>
    </row>
    <row r="17" spans="1:4" ht="15.75">
      <c r="A17" s="142" t="s">
        <v>699</v>
      </c>
      <c r="B17" s="253">
        <v>0</v>
      </c>
      <c r="C17" s="253">
        <v>0</v>
      </c>
      <c r="D17" s="253">
        <v>0</v>
      </c>
    </row>
    <row r="18" spans="1:4" ht="78.75">
      <c r="A18" s="142" t="s">
        <v>700</v>
      </c>
      <c r="B18" s="253">
        <v>-11758000</v>
      </c>
      <c r="C18" s="253">
        <v>-11602200</v>
      </c>
      <c r="D18" s="253">
        <v>-24791400</v>
      </c>
    </row>
    <row r="19" spans="1:4" ht="15.75">
      <c r="A19" s="142" t="s">
        <v>701</v>
      </c>
      <c r="B19" s="253">
        <v>0</v>
      </c>
      <c r="C19" s="253">
        <v>0</v>
      </c>
      <c r="D19" s="253">
        <v>0</v>
      </c>
    </row>
    <row r="20" spans="1:4" ht="63">
      <c r="A20" s="143" t="s">
        <v>702</v>
      </c>
      <c r="B20" s="254">
        <v>-11758000</v>
      </c>
      <c r="C20" s="254">
        <v>-11602200</v>
      </c>
      <c r="D20" s="254">
        <v>-24791400</v>
      </c>
    </row>
    <row r="21" spans="1:4" ht="15.75">
      <c r="A21" s="144" t="s">
        <v>703</v>
      </c>
      <c r="B21" s="253">
        <v>0</v>
      </c>
      <c r="C21" s="253">
        <v>0</v>
      </c>
      <c r="D21" s="253">
        <v>0</v>
      </c>
    </row>
    <row r="22" spans="1:4" ht="15.75">
      <c r="A22" s="144" t="s">
        <v>704</v>
      </c>
      <c r="B22" s="253">
        <v>0</v>
      </c>
      <c r="C22" s="253">
        <v>0</v>
      </c>
      <c r="D22" s="253">
        <v>0</v>
      </c>
    </row>
    <row r="23" spans="1:4" ht="15.75">
      <c r="A23" s="144" t="s">
        <v>705</v>
      </c>
      <c r="B23" s="253">
        <v>0</v>
      </c>
      <c r="C23" s="253">
        <v>0</v>
      </c>
      <c r="D23" s="253">
        <v>0</v>
      </c>
    </row>
    <row r="24" spans="1:4" ht="15.75">
      <c r="A24" s="144" t="s">
        <v>706</v>
      </c>
      <c r="B24" s="253">
        <v>0</v>
      </c>
      <c r="C24" s="253">
        <v>0</v>
      </c>
      <c r="D24" s="253">
        <v>0</v>
      </c>
    </row>
    <row r="25" spans="1:4" ht="15.75">
      <c r="A25" s="144" t="s">
        <v>707</v>
      </c>
      <c r="B25" s="253">
        <v>-3888000</v>
      </c>
      <c r="C25" s="253">
        <v>0</v>
      </c>
      <c r="D25" s="253">
        <v>0</v>
      </c>
    </row>
    <row r="26" spans="1:4" ht="15.75">
      <c r="A26" s="144" t="s">
        <v>708</v>
      </c>
      <c r="B26" s="253">
        <v>-4786800</v>
      </c>
      <c r="C26" s="253">
        <v>0</v>
      </c>
      <c r="D26" s="253">
        <v>0</v>
      </c>
    </row>
    <row r="27" spans="1:4" ht="15.75">
      <c r="A27" s="144" t="s">
        <v>709</v>
      </c>
      <c r="B27" s="253">
        <v>-3083200</v>
      </c>
      <c r="C27" s="253">
        <v>-4624800</v>
      </c>
      <c r="D27" s="253">
        <v>0</v>
      </c>
    </row>
    <row r="28" spans="1:4" ht="15.75">
      <c r="A28" s="144" t="s">
        <v>710</v>
      </c>
      <c r="B28" s="253">
        <v>0</v>
      </c>
      <c r="C28" s="253">
        <v>-2606400</v>
      </c>
      <c r="D28" s="253">
        <v>-3909600</v>
      </c>
    </row>
    <row r="29" spans="1:4" ht="15.75">
      <c r="A29" s="145" t="s">
        <v>711</v>
      </c>
      <c r="B29" s="14">
        <v>0</v>
      </c>
      <c r="C29" s="14">
        <v>-4371000</v>
      </c>
      <c r="D29" s="14">
        <v>-6557000</v>
      </c>
    </row>
    <row r="30" spans="1:4" ht="15.75">
      <c r="A30" s="145" t="s">
        <v>713</v>
      </c>
      <c r="B30" s="14">
        <v>0</v>
      </c>
      <c r="C30" s="14">
        <v>0</v>
      </c>
      <c r="D30" s="14">
        <v>-1400000</v>
      </c>
    </row>
    <row r="31" spans="1:4" ht="15.75">
      <c r="A31" s="145" t="s">
        <v>832</v>
      </c>
      <c r="B31" s="14"/>
      <c r="C31" s="14">
        <v>0</v>
      </c>
      <c r="D31" s="14">
        <v>-12924800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0"/>
  <sheetViews>
    <sheetView topLeftCell="A480" workbookViewId="0">
      <selection activeCell="N482" sqref="N482"/>
    </sheetView>
  </sheetViews>
  <sheetFormatPr defaultRowHeight="15"/>
  <cols>
    <col min="1" max="1" width="32.5703125" style="136" customWidth="1"/>
    <col min="2" max="2" width="14.42578125" style="136" customWidth="1"/>
    <col min="3" max="4" width="7.28515625" style="136" customWidth="1"/>
    <col min="5" max="7" width="15.42578125" style="136" bestFit="1" customWidth="1"/>
  </cols>
  <sheetData>
    <row r="1" spans="1:7" ht="18.75">
      <c r="A1" s="384" t="s">
        <v>601</v>
      </c>
      <c r="B1" s="384"/>
      <c r="C1" s="384"/>
      <c r="D1" s="384"/>
      <c r="E1" s="384"/>
      <c r="F1" s="384"/>
      <c r="G1" s="384"/>
    </row>
    <row r="2" spans="1:7" ht="18.75">
      <c r="A2" s="385" t="s">
        <v>602</v>
      </c>
      <c r="B2" s="385"/>
      <c r="C2" s="385"/>
      <c r="D2" s="385"/>
      <c r="E2" s="385"/>
      <c r="F2" s="385"/>
      <c r="G2" s="385"/>
    </row>
    <row r="3" spans="1:7" ht="18.75">
      <c r="A3" s="385" t="s">
        <v>99</v>
      </c>
      <c r="B3" s="385"/>
      <c r="C3" s="385"/>
      <c r="D3" s="385"/>
      <c r="E3" s="385"/>
      <c r="F3" s="385"/>
      <c r="G3" s="385"/>
    </row>
    <row r="4" spans="1:7" ht="18.75">
      <c r="A4" s="385" t="s">
        <v>100</v>
      </c>
      <c r="B4" s="385"/>
      <c r="C4" s="385"/>
      <c r="D4" s="385"/>
      <c r="E4" s="385"/>
      <c r="F4" s="385"/>
      <c r="G4" s="385"/>
    </row>
    <row r="5" spans="1:7" ht="18.75">
      <c r="A5" s="385" t="s">
        <v>603</v>
      </c>
      <c r="B5" s="385"/>
      <c r="C5" s="385"/>
      <c r="D5" s="385"/>
      <c r="E5" s="385"/>
      <c r="F5" s="385"/>
      <c r="G5" s="385"/>
    </row>
    <row r="6" spans="1:7" ht="18.75">
      <c r="A6" s="380"/>
      <c r="B6" s="380"/>
      <c r="C6" s="380"/>
      <c r="D6" s="380"/>
      <c r="E6" s="380"/>
      <c r="F6" s="380"/>
      <c r="G6" s="380"/>
    </row>
    <row r="7" spans="1:7" ht="79.5" customHeight="1">
      <c r="A7" s="387" t="s">
        <v>604</v>
      </c>
      <c r="B7" s="387"/>
      <c r="C7" s="387"/>
      <c r="D7" s="387"/>
      <c r="E7" s="387"/>
      <c r="F7" s="387"/>
      <c r="G7" s="387"/>
    </row>
    <row r="8" spans="1:7" ht="15.75">
      <c r="A8" s="388" t="s">
        <v>103</v>
      </c>
      <c r="B8" s="388"/>
      <c r="C8" s="388"/>
      <c r="D8" s="388"/>
      <c r="E8" s="388"/>
      <c r="F8" s="388"/>
      <c r="G8" s="388"/>
    </row>
    <row r="9" spans="1:7" ht="15.75">
      <c r="A9" s="93" t="s">
        <v>0</v>
      </c>
      <c r="B9" s="2" t="s">
        <v>106</v>
      </c>
      <c r="C9" s="93" t="s">
        <v>605</v>
      </c>
      <c r="D9" s="93" t="s">
        <v>107</v>
      </c>
      <c r="E9" s="93" t="s">
        <v>606</v>
      </c>
      <c r="F9" s="93" t="s">
        <v>607</v>
      </c>
      <c r="G9" s="93" t="s">
        <v>1</v>
      </c>
    </row>
    <row r="10" spans="1:7" ht="15.7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</row>
    <row r="11" spans="1:7" ht="94.5">
      <c r="A11" s="47" t="s">
        <v>608</v>
      </c>
      <c r="B11" s="116" t="s">
        <v>150</v>
      </c>
      <c r="C11" s="117" t="s">
        <v>609</v>
      </c>
      <c r="D11" s="117" t="s">
        <v>138</v>
      </c>
      <c r="E11" s="210">
        <v>50291382.399999999</v>
      </c>
      <c r="F11" s="210">
        <v>25362800</v>
      </c>
      <c r="G11" s="210">
        <v>25788600</v>
      </c>
    </row>
    <row r="12" spans="1:7" ht="126">
      <c r="A12" s="47" t="s">
        <v>151</v>
      </c>
      <c r="B12" s="116" t="s">
        <v>152</v>
      </c>
      <c r="C12" s="117" t="s">
        <v>609</v>
      </c>
      <c r="D12" s="117" t="s">
        <v>138</v>
      </c>
      <c r="E12" s="210">
        <v>7524482.4000000004</v>
      </c>
      <c r="F12" s="210">
        <v>8928900</v>
      </c>
      <c r="G12" s="210">
        <v>8928900</v>
      </c>
    </row>
    <row r="13" spans="1:7" ht="47.25">
      <c r="A13" s="48" t="s">
        <v>585</v>
      </c>
      <c r="B13" s="2" t="s">
        <v>586</v>
      </c>
      <c r="C13" s="118" t="s">
        <v>609</v>
      </c>
      <c r="D13" s="118" t="s">
        <v>138</v>
      </c>
      <c r="E13" s="180">
        <v>1595582.4</v>
      </c>
      <c r="F13" s="180">
        <v>3000000</v>
      </c>
      <c r="G13" s="180">
        <v>3000000</v>
      </c>
    </row>
    <row r="14" spans="1:7" ht="31.5">
      <c r="A14" s="48" t="s">
        <v>92</v>
      </c>
      <c r="B14" s="2" t="s">
        <v>587</v>
      </c>
      <c r="C14" s="118" t="s">
        <v>609</v>
      </c>
      <c r="D14" s="118" t="s">
        <v>138</v>
      </c>
      <c r="E14" s="180">
        <v>1595582.4</v>
      </c>
      <c r="F14" s="180">
        <v>3000000</v>
      </c>
      <c r="G14" s="180">
        <v>3000000</v>
      </c>
    </row>
    <row r="15" spans="1:7" ht="31.5">
      <c r="A15" s="48" t="s">
        <v>590</v>
      </c>
      <c r="B15" s="2" t="s">
        <v>587</v>
      </c>
      <c r="C15" s="118" t="s">
        <v>610</v>
      </c>
      <c r="D15" s="118" t="s">
        <v>591</v>
      </c>
      <c r="E15" s="180">
        <v>1595582.4</v>
      </c>
      <c r="F15" s="180">
        <v>3000000</v>
      </c>
      <c r="G15" s="180">
        <v>3000000</v>
      </c>
    </row>
    <row r="16" spans="1:7" ht="31.5">
      <c r="A16" s="48" t="s">
        <v>153</v>
      </c>
      <c r="B16" s="2" t="s">
        <v>154</v>
      </c>
      <c r="C16" s="118" t="s">
        <v>609</v>
      </c>
      <c r="D16" s="118" t="s">
        <v>138</v>
      </c>
      <c r="E16" s="180">
        <v>5928900</v>
      </c>
      <c r="F16" s="180">
        <v>5928900</v>
      </c>
      <c r="G16" s="180">
        <v>5928900</v>
      </c>
    </row>
    <row r="17" spans="1:7" ht="157.5">
      <c r="A17" s="48" t="s">
        <v>155</v>
      </c>
      <c r="B17" s="2" t="s">
        <v>156</v>
      </c>
      <c r="C17" s="118" t="s">
        <v>609</v>
      </c>
      <c r="D17" s="118" t="s">
        <v>138</v>
      </c>
      <c r="E17" s="180">
        <v>5898200</v>
      </c>
      <c r="F17" s="180">
        <v>5898200</v>
      </c>
      <c r="G17" s="180">
        <v>5898200</v>
      </c>
    </row>
    <row r="18" spans="1:7" ht="47.25">
      <c r="A18" s="48" t="s">
        <v>119</v>
      </c>
      <c r="B18" s="2" t="s">
        <v>156</v>
      </c>
      <c r="C18" s="118" t="s">
        <v>611</v>
      </c>
      <c r="D18" s="118" t="s">
        <v>120</v>
      </c>
      <c r="E18" s="180">
        <v>5664200</v>
      </c>
      <c r="F18" s="180">
        <v>5664200</v>
      </c>
      <c r="G18" s="180">
        <v>5664200</v>
      </c>
    </row>
    <row r="19" spans="1:7" ht="63">
      <c r="A19" s="48" t="s">
        <v>128</v>
      </c>
      <c r="B19" s="2" t="s">
        <v>156</v>
      </c>
      <c r="C19" s="118" t="s">
        <v>611</v>
      </c>
      <c r="D19" s="118" t="s">
        <v>129</v>
      </c>
      <c r="E19" s="180">
        <v>233000</v>
      </c>
      <c r="F19" s="180">
        <v>233000</v>
      </c>
      <c r="G19" s="180">
        <v>233000</v>
      </c>
    </row>
    <row r="20" spans="1:7" ht="31.5">
      <c r="A20" s="48" t="s">
        <v>134</v>
      </c>
      <c r="B20" s="2" t="s">
        <v>156</v>
      </c>
      <c r="C20" s="118" t="s">
        <v>611</v>
      </c>
      <c r="D20" s="118" t="s">
        <v>135</v>
      </c>
      <c r="E20" s="180">
        <v>1000</v>
      </c>
      <c r="F20" s="180">
        <v>1000</v>
      </c>
      <c r="G20" s="180">
        <v>1000</v>
      </c>
    </row>
    <row r="21" spans="1:7" ht="78.75">
      <c r="A21" s="36" t="s">
        <v>136</v>
      </c>
      <c r="B21" s="2" t="s">
        <v>157</v>
      </c>
      <c r="C21" s="118" t="s">
        <v>609</v>
      </c>
      <c r="D21" s="118" t="s">
        <v>138</v>
      </c>
      <c r="E21" s="180">
        <v>30700</v>
      </c>
      <c r="F21" s="180">
        <v>30700</v>
      </c>
      <c r="G21" s="180">
        <v>30700</v>
      </c>
    </row>
    <row r="22" spans="1:7" ht="47.25">
      <c r="A22" s="36" t="s">
        <v>119</v>
      </c>
      <c r="B22" s="2" t="s">
        <v>157</v>
      </c>
      <c r="C22" s="118" t="s">
        <v>611</v>
      </c>
      <c r="D22" s="119" t="s">
        <v>120</v>
      </c>
      <c r="E22" s="34">
        <v>30700</v>
      </c>
      <c r="F22" s="34">
        <v>30700</v>
      </c>
      <c r="G22" s="34">
        <v>30700</v>
      </c>
    </row>
    <row r="23" spans="1:7" ht="78.75">
      <c r="A23" s="47" t="s">
        <v>177</v>
      </c>
      <c r="B23" s="116" t="s">
        <v>178</v>
      </c>
      <c r="C23" s="117" t="s">
        <v>609</v>
      </c>
      <c r="D23" s="117" t="s">
        <v>138</v>
      </c>
      <c r="E23" s="210">
        <v>42692900</v>
      </c>
      <c r="F23" s="210">
        <v>16393900</v>
      </c>
      <c r="G23" s="210">
        <v>16819700</v>
      </c>
    </row>
    <row r="24" spans="1:7" ht="78.75">
      <c r="A24" s="48" t="s">
        <v>612</v>
      </c>
      <c r="B24" s="120" t="s">
        <v>594</v>
      </c>
      <c r="C24" s="118" t="s">
        <v>609</v>
      </c>
      <c r="D24" s="118" t="s">
        <v>138</v>
      </c>
      <c r="E24" s="180">
        <v>20545400</v>
      </c>
      <c r="F24" s="180">
        <v>15238900</v>
      </c>
      <c r="G24" s="180">
        <v>15639000</v>
      </c>
    </row>
    <row r="25" spans="1:7" ht="31.5">
      <c r="A25" s="48" t="s">
        <v>595</v>
      </c>
      <c r="B25" s="120" t="s">
        <v>594</v>
      </c>
      <c r="C25" s="118" t="s">
        <v>609</v>
      </c>
      <c r="D25" s="118" t="s">
        <v>138</v>
      </c>
      <c r="E25" s="180">
        <v>20545400</v>
      </c>
      <c r="F25" s="180">
        <v>15238900</v>
      </c>
      <c r="G25" s="180">
        <v>15639000</v>
      </c>
    </row>
    <row r="26" spans="1:7" ht="78.75">
      <c r="A26" s="48" t="s">
        <v>94</v>
      </c>
      <c r="B26" s="120" t="s">
        <v>596</v>
      </c>
      <c r="C26" s="118" t="s">
        <v>613</v>
      </c>
      <c r="D26" s="118" t="s">
        <v>138</v>
      </c>
      <c r="E26" s="180">
        <v>20545400</v>
      </c>
      <c r="F26" s="180">
        <v>15238900</v>
      </c>
      <c r="G26" s="180">
        <v>15639000</v>
      </c>
    </row>
    <row r="27" spans="1:7" ht="15.75">
      <c r="A27" s="48" t="s">
        <v>597</v>
      </c>
      <c r="B27" s="120" t="s">
        <v>596</v>
      </c>
      <c r="C27" s="118" t="s">
        <v>614</v>
      </c>
      <c r="D27" s="118" t="s">
        <v>598</v>
      </c>
      <c r="E27" s="180">
        <v>20545400</v>
      </c>
      <c r="F27" s="180">
        <v>15238900</v>
      </c>
      <c r="G27" s="180">
        <v>15639000</v>
      </c>
    </row>
    <row r="28" spans="1:7" ht="47.25">
      <c r="A28" s="48" t="s">
        <v>615</v>
      </c>
      <c r="B28" s="2" t="s">
        <v>180</v>
      </c>
      <c r="C28" s="118" t="s">
        <v>609</v>
      </c>
      <c r="D28" s="118" t="s">
        <v>138</v>
      </c>
      <c r="E28" s="180">
        <v>22147500</v>
      </c>
      <c r="F28" s="180">
        <v>1155000</v>
      </c>
      <c r="G28" s="180">
        <v>1180700</v>
      </c>
    </row>
    <row r="29" spans="1:7" ht="63">
      <c r="A29" s="48" t="s">
        <v>241</v>
      </c>
      <c r="B29" s="2" t="s">
        <v>242</v>
      </c>
      <c r="C29" s="118" t="s">
        <v>609</v>
      </c>
      <c r="D29" s="118" t="s">
        <v>138</v>
      </c>
      <c r="E29" s="180">
        <v>695500</v>
      </c>
      <c r="F29" s="180">
        <v>703000</v>
      </c>
      <c r="G29" s="180">
        <v>728700</v>
      </c>
    </row>
    <row r="30" spans="1:7" ht="15.75">
      <c r="A30" s="48" t="s">
        <v>184</v>
      </c>
      <c r="B30" s="2" t="s">
        <v>242</v>
      </c>
      <c r="C30" s="118" t="s">
        <v>616</v>
      </c>
      <c r="D30" s="118" t="s">
        <v>185</v>
      </c>
      <c r="E30" s="180">
        <v>695500</v>
      </c>
      <c r="F30" s="180">
        <v>703000</v>
      </c>
      <c r="G30" s="180">
        <v>728700</v>
      </c>
    </row>
    <row r="31" spans="1:7" ht="78.75">
      <c r="A31" s="36" t="s">
        <v>136</v>
      </c>
      <c r="B31" s="2" t="s">
        <v>181</v>
      </c>
      <c r="C31" s="118" t="s">
        <v>609</v>
      </c>
      <c r="D31" s="118" t="s">
        <v>138</v>
      </c>
      <c r="E31" s="180">
        <v>452000</v>
      </c>
      <c r="F31" s="180">
        <v>452000</v>
      </c>
      <c r="G31" s="180">
        <v>452000</v>
      </c>
    </row>
    <row r="32" spans="1:7" ht="15.75">
      <c r="A32" s="48" t="s">
        <v>184</v>
      </c>
      <c r="B32" s="2" t="s">
        <v>181</v>
      </c>
      <c r="C32" s="118" t="s">
        <v>617</v>
      </c>
      <c r="D32" s="118" t="s">
        <v>185</v>
      </c>
      <c r="E32" s="180">
        <v>452000</v>
      </c>
      <c r="F32" s="180">
        <v>452000</v>
      </c>
      <c r="G32" s="180">
        <v>452000</v>
      </c>
    </row>
    <row r="33" spans="1:7" ht="204.75">
      <c r="A33" s="227" t="s">
        <v>845</v>
      </c>
      <c r="B33" s="2" t="s">
        <v>850</v>
      </c>
      <c r="C33" s="118"/>
      <c r="D33" s="118"/>
      <c r="E33" s="180">
        <v>21000000</v>
      </c>
      <c r="F33" s="180">
        <v>0</v>
      </c>
      <c r="G33" s="180">
        <v>0</v>
      </c>
    </row>
    <row r="34" spans="1:7" ht="31.5">
      <c r="A34" s="227" t="s">
        <v>12</v>
      </c>
      <c r="B34" s="2" t="s">
        <v>850</v>
      </c>
      <c r="C34" s="118" t="s">
        <v>634</v>
      </c>
      <c r="D34" s="118" t="s">
        <v>846</v>
      </c>
      <c r="E34" s="180">
        <v>21000000</v>
      </c>
      <c r="F34" s="180">
        <v>0</v>
      </c>
      <c r="G34" s="180">
        <v>0</v>
      </c>
    </row>
    <row r="35" spans="1:7" ht="78.75">
      <c r="A35" s="47" t="s">
        <v>158</v>
      </c>
      <c r="B35" s="117" t="s">
        <v>159</v>
      </c>
      <c r="C35" s="117" t="s">
        <v>609</v>
      </c>
      <c r="D35" s="117" t="s">
        <v>138</v>
      </c>
      <c r="E35" s="210">
        <v>74000</v>
      </c>
      <c r="F35" s="210">
        <v>40000</v>
      </c>
      <c r="G35" s="210">
        <v>40000</v>
      </c>
    </row>
    <row r="36" spans="1:7" ht="47.25">
      <c r="A36" s="36" t="s">
        <v>160</v>
      </c>
      <c r="B36" s="2" t="s">
        <v>161</v>
      </c>
      <c r="C36" s="118" t="s">
        <v>609</v>
      </c>
      <c r="D36" s="118" t="s">
        <v>138</v>
      </c>
      <c r="E36" s="180">
        <v>20000</v>
      </c>
      <c r="F36" s="180">
        <v>20000</v>
      </c>
      <c r="G36" s="180">
        <v>20000</v>
      </c>
    </row>
    <row r="37" spans="1:7" ht="110.25">
      <c r="A37" s="48" t="s">
        <v>162</v>
      </c>
      <c r="B37" s="2" t="s">
        <v>163</v>
      </c>
      <c r="C37" s="118" t="s">
        <v>609</v>
      </c>
      <c r="D37" s="118" t="s">
        <v>138</v>
      </c>
      <c r="E37" s="180">
        <v>20000</v>
      </c>
      <c r="F37" s="180">
        <v>20000</v>
      </c>
      <c r="G37" s="180">
        <v>20000</v>
      </c>
    </row>
    <row r="38" spans="1:7" ht="63">
      <c r="A38" s="48" t="s">
        <v>195</v>
      </c>
      <c r="B38" s="2" t="s">
        <v>163</v>
      </c>
      <c r="C38" s="118" t="s">
        <v>611</v>
      </c>
      <c r="D38" s="118" t="s">
        <v>129</v>
      </c>
      <c r="E38" s="180">
        <v>20000</v>
      </c>
      <c r="F38" s="180">
        <v>20000</v>
      </c>
      <c r="G38" s="180">
        <v>20000</v>
      </c>
    </row>
    <row r="39" spans="1:7" ht="173.25">
      <c r="A39" s="48" t="s">
        <v>432</v>
      </c>
      <c r="B39" s="121" t="s">
        <v>433</v>
      </c>
      <c r="C39" s="118" t="s">
        <v>609</v>
      </c>
      <c r="D39" s="118" t="s">
        <v>138</v>
      </c>
      <c r="E39" s="180">
        <v>20000</v>
      </c>
      <c r="F39" s="180">
        <v>20000</v>
      </c>
      <c r="G39" s="180">
        <v>20000</v>
      </c>
    </row>
    <row r="40" spans="1:7" ht="110.25">
      <c r="A40" s="48" t="s">
        <v>162</v>
      </c>
      <c r="B40" s="121" t="s">
        <v>434</v>
      </c>
      <c r="C40" s="118" t="s">
        <v>609</v>
      </c>
      <c r="D40" s="118" t="s">
        <v>138</v>
      </c>
      <c r="E40" s="180">
        <v>20000</v>
      </c>
      <c r="F40" s="180">
        <v>20000</v>
      </c>
      <c r="G40" s="180">
        <v>20000</v>
      </c>
    </row>
    <row r="41" spans="1:7" ht="63">
      <c r="A41" s="48" t="s">
        <v>128</v>
      </c>
      <c r="B41" s="121" t="s">
        <v>434</v>
      </c>
      <c r="C41" s="118" t="s">
        <v>618</v>
      </c>
      <c r="D41" s="118" t="s">
        <v>129</v>
      </c>
      <c r="E41" s="180">
        <v>20000</v>
      </c>
      <c r="F41" s="180">
        <v>20000</v>
      </c>
      <c r="G41" s="180">
        <v>20000</v>
      </c>
    </row>
    <row r="42" spans="1:7" ht="157.5">
      <c r="A42" s="270" t="s">
        <v>834</v>
      </c>
      <c r="B42" s="121" t="s">
        <v>835</v>
      </c>
      <c r="C42" s="118" t="s">
        <v>609</v>
      </c>
      <c r="D42" s="118" t="s">
        <v>138</v>
      </c>
      <c r="E42" s="180">
        <v>34000</v>
      </c>
      <c r="F42" s="180"/>
      <c r="G42" s="180"/>
    </row>
    <row r="43" spans="1:7" ht="63">
      <c r="A43" s="48" t="s">
        <v>128</v>
      </c>
      <c r="B43" s="121" t="s">
        <v>835</v>
      </c>
      <c r="C43" s="118" t="s">
        <v>618</v>
      </c>
      <c r="D43" s="118" t="s">
        <v>129</v>
      </c>
      <c r="E43" s="180">
        <v>34000</v>
      </c>
      <c r="F43" s="180"/>
      <c r="G43" s="180"/>
    </row>
    <row r="44" spans="1:7" ht="94.5">
      <c r="A44" s="47" t="s">
        <v>619</v>
      </c>
      <c r="B44" s="122" t="s">
        <v>436</v>
      </c>
      <c r="C44" s="117" t="s">
        <v>609</v>
      </c>
      <c r="D44" s="117" t="s">
        <v>138</v>
      </c>
      <c r="E44" s="210">
        <v>22500</v>
      </c>
      <c r="F44" s="210">
        <v>22500</v>
      </c>
      <c r="G44" s="210">
        <v>22500</v>
      </c>
    </row>
    <row r="45" spans="1:7" ht="110.25">
      <c r="A45" s="36" t="s">
        <v>437</v>
      </c>
      <c r="B45" s="120" t="s">
        <v>438</v>
      </c>
      <c r="C45" s="118" t="s">
        <v>609</v>
      </c>
      <c r="D45" s="118" t="s">
        <v>138</v>
      </c>
      <c r="E45" s="180">
        <v>22500</v>
      </c>
      <c r="F45" s="180">
        <v>22500</v>
      </c>
      <c r="G45" s="180">
        <v>22500</v>
      </c>
    </row>
    <row r="46" spans="1:7" ht="110.25">
      <c r="A46" s="48" t="s">
        <v>439</v>
      </c>
      <c r="B46" s="120" t="s">
        <v>440</v>
      </c>
      <c r="C46" s="118" t="s">
        <v>609</v>
      </c>
      <c r="D46" s="118" t="s">
        <v>138</v>
      </c>
      <c r="E46" s="180">
        <v>19200</v>
      </c>
      <c r="F46" s="180">
        <v>22500</v>
      </c>
      <c r="G46" s="180">
        <v>22500</v>
      </c>
    </row>
    <row r="47" spans="1:7" ht="63">
      <c r="A47" s="48" t="s">
        <v>128</v>
      </c>
      <c r="B47" s="120" t="s">
        <v>440</v>
      </c>
      <c r="C47" s="118" t="s">
        <v>618</v>
      </c>
      <c r="D47" s="118" t="s">
        <v>129</v>
      </c>
      <c r="E47" s="180">
        <v>19200</v>
      </c>
      <c r="F47" s="180">
        <v>22500</v>
      </c>
      <c r="G47" s="180">
        <v>22500</v>
      </c>
    </row>
    <row r="48" spans="1:7" ht="141.75">
      <c r="A48" s="36" t="s">
        <v>441</v>
      </c>
      <c r="B48" s="123" t="s">
        <v>442</v>
      </c>
      <c r="C48" s="118" t="s">
        <v>609</v>
      </c>
      <c r="D48" s="118" t="s">
        <v>138</v>
      </c>
      <c r="E48" s="180">
        <v>3300</v>
      </c>
      <c r="F48" s="180">
        <v>0</v>
      </c>
      <c r="G48" s="180">
        <v>0</v>
      </c>
    </row>
    <row r="49" spans="1:7" ht="63">
      <c r="A49" s="48" t="s">
        <v>128</v>
      </c>
      <c r="B49" s="123" t="s">
        <v>442</v>
      </c>
      <c r="C49" s="118" t="s">
        <v>618</v>
      </c>
      <c r="D49" s="118" t="s">
        <v>129</v>
      </c>
      <c r="E49" s="180">
        <v>3300</v>
      </c>
      <c r="F49" s="180">
        <v>0</v>
      </c>
      <c r="G49" s="180">
        <v>0</v>
      </c>
    </row>
    <row r="50" spans="1:7" ht="63">
      <c r="A50" s="47" t="s">
        <v>620</v>
      </c>
      <c r="B50" s="116" t="s">
        <v>495</v>
      </c>
      <c r="C50" s="117" t="s">
        <v>609</v>
      </c>
      <c r="D50" s="117" t="s">
        <v>138</v>
      </c>
      <c r="E50" s="210">
        <v>20000</v>
      </c>
      <c r="F50" s="210">
        <v>20000</v>
      </c>
      <c r="G50" s="210">
        <v>20000</v>
      </c>
    </row>
    <row r="51" spans="1:7" ht="63">
      <c r="A51" s="36" t="s">
        <v>496</v>
      </c>
      <c r="B51" s="2" t="s">
        <v>497</v>
      </c>
      <c r="C51" s="118" t="s">
        <v>609</v>
      </c>
      <c r="D51" s="118" t="s">
        <v>138</v>
      </c>
      <c r="E51" s="180">
        <v>20000</v>
      </c>
      <c r="F51" s="180">
        <v>20000</v>
      </c>
      <c r="G51" s="180">
        <v>20000</v>
      </c>
    </row>
    <row r="52" spans="1:7" ht="94.5">
      <c r="A52" s="48" t="s">
        <v>498</v>
      </c>
      <c r="B52" s="2" t="s">
        <v>499</v>
      </c>
      <c r="C52" s="118" t="s">
        <v>609</v>
      </c>
      <c r="D52" s="118" t="s">
        <v>138</v>
      </c>
      <c r="E52" s="180">
        <v>20000</v>
      </c>
      <c r="F52" s="180">
        <v>20000</v>
      </c>
      <c r="G52" s="180">
        <v>20000</v>
      </c>
    </row>
    <row r="53" spans="1:7" ht="63">
      <c r="A53" s="48" t="s">
        <v>128</v>
      </c>
      <c r="B53" s="2" t="s">
        <v>499</v>
      </c>
      <c r="C53" s="118" t="s">
        <v>621</v>
      </c>
      <c r="D53" s="118" t="s">
        <v>129</v>
      </c>
      <c r="E53" s="180">
        <v>20000</v>
      </c>
      <c r="F53" s="180">
        <v>20000</v>
      </c>
      <c r="G53" s="180">
        <v>20000</v>
      </c>
    </row>
    <row r="54" spans="1:7" ht="110.25">
      <c r="A54" s="47" t="s">
        <v>622</v>
      </c>
      <c r="B54" s="116" t="s">
        <v>187</v>
      </c>
      <c r="C54" s="117" t="s">
        <v>609</v>
      </c>
      <c r="D54" s="117" t="s">
        <v>138</v>
      </c>
      <c r="E54" s="210">
        <v>220000</v>
      </c>
      <c r="F54" s="210">
        <v>100000</v>
      </c>
      <c r="G54" s="210">
        <v>100000</v>
      </c>
    </row>
    <row r="55" spans="1:7" ht="78.75">
      <c r="A55" s="36" t="s">
        <v>188</v>
      </c>
      <c r="B55" s="2" t="s">
        <v>189</v>
      </c>
      <c r="C55" s="118" t="s">
        <v>609</v>
      </c>
      <c r="D55" s="118" t="s">
        <v>138</v>
      </c>
      <c r="E55" s="180">
        <v>37000</v>
      </c>
      <c r="F55" s="180">
        <v>50000</v>
      </c>
      <c r="G55" s="180">
        <v>50000</v>
      </c>
    </row>
    <row r="56" spans="1:7" ht="126">
      <c r="A56" s="48" t="s">
        <v>190</v>
      </c>
      <c r="B56" s="2" t="s">
        <v>191</v>
      </c>
      <c r="C56" s="118" t="s">
        <v>609</v>
      </c>
      <c r="D56" s="118" t="s">
        <v>138</v>
      </c>
      <c r="E56" s="180">
        <v>37000</v>
      </c>
      <c r="F56" s="180">
        <v>50000</v>
      </c>
      <c r="G56" s="180">
        <v>50000</v>
      </c>
    </row>
    <row r="57" spans="1:7" ht="63">
      <c r="A57" s="48" t="s">
        <v>128</v>
      </c>
      <c r="B57" s="2" t="s">
        <v>191</v>
      </c>
      <c r="C57" s="118" t="s">
        <v>617</v>
      </c>
      <c r="D57" s="118" t="s">
        <v>129</v>
      </c>
      <c r="E57" s="180">
        <v>37000</v>
      </c>
      <c r="F57" s="180">
        <v>50000</v>
      </c>
      <c r="G57" s="180">
        <v>50000</v>
      </c>
    </row>
    <row r="58" spans="1:7" ht="47.25">
      <c r="A58" s="36" t="s">
        <v>623</v>
      </c>
      <c r="B58" s="2" t="s">
        <v>193</v>
      </c>
      <c r="C58" s="118" t="s">
        <v>609</v>
      </c>
      <c r="D58" s="118" t="s">
        <v>138</v>
      </c>
      <c r="E58" s="180">
        <v>0</v>
      </c>
      <c r="F58" s="180">
        <v>22000</v>
      </c>
      <c r="G58" s="180">
        <v>22000</v>
      </c>
    </row>
    <row r="59" spans="1:7" ht="126">
      <c r="A59" s="48" t="s">
        <v>190</v>
      </c>
      <c r="B59" s="2" t="s">
        <v>194</v>
      </c>
      <c r="C59" s="118" t="s">
        <v>609</v>
      </c>
      <c r="D59" s="118" t="s">
        <v>138</v>
      </c>
      <c r="E59" s="180">
        <v>0</v>
      </c>
      <c r="F59" s="180">
        <v>22000</v>
      </c>
      <c r="G59" s="180">
        <v>22000</v>
      </c>
    </row>
    <row r="60" spans="1:7" ht="63">
      <c r="A60" s="48" t="s">
        <v>128</v>
      </c>
      <c r="B60" s="2" t="s">
        <v>194</v>
      </c>
      <c r="C60" s="118" t="s">
        <v>617</v>
      </c>
      <c r="D60" s="118" t="s">
        <v>129</v>
      </c>
      <c r="E60" s="180">
        <v>0</v>
      </c>
      <c r="F60" s="180">
        <v>22000</v>
      </c>
      <c r="G60" s="180">
        <v>22000</v>
      </c>
    </row>
    <row r="61" spans="1:7" ht="63">
      <c r="A61" s="36" t="s">
        <v>196</v>
      </c>
      <c r="B61" s="2" t="s">
        <v>197</v>
      </c>
      <c r="C61" s="118" t="s">
        <v>609</v>
      </c>
      <c r="D61" s="118" t="s">
        <v>138</v>
      </c>
      <c r="E61" s="180">
        <v>3000</v>
      </c>
      <c r="F61" s="180">
        <v>3000</v>
      </c>
      <c r="G61" s="180">
        <v>3000</v>
      </c>
    </row>
    <row r="62" spans="1:7" ht="126">
      <c r="A62" s="36" t="s">
        <v>190</v>
      </c>
      <c r="B62" s="2" t="s">
        <v>198</v>
      </c>
      <c r="C62" s="118" t="s">
        <v>609</v>
      </c>
      <c r="D62" s="118" t="s">
        <v>138</v>
      </c>
      <c r="E62" s="180">
        <v>3000</v>
      </c>
      <c r="F62" s="180">
        <v>3000</v>
      </c>
      <c r="G62" s="180">
        <v>3000</v>
      </c>
    </row>
    <row r="63" spans="1:7" ht="63">
      <c r="A63" s="36" t="s">
        <v>128</v>
      </c>
      <c r="B63" s="2" t="s">
        <v>198</v>
      </c>
      <c r="C63" s="118" t="s">
        <v>617</v>
      </c>
      <c r="D63" s="118" t="s">
        <v>129</v>
      </c>
      <c r="E63" s="180">
        <v>3000</v>
      </c>
      <c r="F63" s="180">
        <v>3000</v>
      </c>
      <c r="G63" s="180">
        <v>3000</v>
      </c>
    </row>
    <row r="64" spans="1:7" ht="94.5">
      <c r="A64" s="48" t="s">
        <v>199</v>
      </c>
      <c r="B64" s="2" t="s">
        <v>200</v>
      </c>
      <c r="C64" s="118" t="s">
        <v>609</v>
      </c>
      <c r="D64" s="118" t="s">
        <v>138</v>
      </c>
      <c r="E64" s="180">
        <v>0</v>
      </c>
      <c r="F64" s="180">
        <v>25000</v>
      </c>
      <c r="G64" s="180">
        <v>25000</v>
      </c>
    </row>
    <row r="65" spans="1:7" ht="126">
      <c r="A65" s="36" t="s">
        <v>190</v>
      </c>
      <c r="B65" s="2" t="s">
        <v>201</v>
      </c>
      <c r="C65" s="118" t="s">
        <v>609</v>
      </c>
      <c r="D65" s="118" t="s">
        <v>138</v>
      </c>
      <c r="E65" s="180">
        <v>0</v>
      </c>
      <c r="F65" s="180">
        <v>25000</v>
      </c>
      <c r="G65" s="180">
        <v>25000</v>
      </c>
    </row>
    <row r="66" spans="1:7" ht="63">
      <c r="A66" s="36" t="s">
        <v>128</v>
      </c>
      <c r="B66" s="2" t="s">
        <v>201</v>
      </c>
      <c r="C66" s="118" t="s">
        <v>617</v>
      </c>
      <c r="D66" s="118" t="s">
        <v>129</v>
      </c>
      <c r="E66" s="180">
        <v>0</v>
      </c>
      <c r="F66" s="180">
        <v>25000</v>
      </c>
      <c r="G66" s="180">
        <v>25000</v>
      </c>
    </row>
    <row r="67" spans="1:7" ht="204.75">
      <c r="A67" s="42" t="s">
        <v>202</v>
      </c>
      <c r="B67" s="2" t="s">
        <v>203</v>
      </c>
      <c r="C67" s="118" t="s">
        <v>609</v>
      </c>
      <c r="D67" s="118" t="s">
        <v>138</v>
      </c>
      <c r="E67" s="180">
        <v>180000</v>
      </c>
      <c r="F67" s="180">
        <v>0</v>
      </c>
      <c r="G67" s="180">
        <v>0</v>
      </c>
    </row>
    <row r="68" spans="1:7" ht="126">
      <c r="A68" s="42" t="s">
        <v>190</v>
      </c>
      <c r="B68" s="2" t="s">
        <v>204</v>
      </c>
      <c r="C68" s="118" t="s">
        <v>609</v>
      </c>
      <c r="D68" s="118" t="s">
        <v>138</v>
      </c>
      <c r="E68" s="180">
        <v>180000</v>
      </c>
      <c r="F68" s="180">
        <v>0</v>
      </c>
      <c r="G68" s="180">
        <v>0</v>
      </c>
    </row>
    <row r="69" spans="1:7" ht="63">
      <c r="A69" s="36" t="s">
        <v>128</v>
      </c>
      <c r="B69" s="2" t="s">
        <v>204</v>
      </c>
      <c r="C69" s="118" t="s">
        <v>617</v>
      </c>
      <c r="D69" s="118" t="s">
        <v>129</v>
      </c>
      <c r="E69" s="180">
        <v>180000</v>
      </c>
      <c r="F69" s="180">
        <v>0</v>
      </c>
      <c r="G69" s="180">
        <v>0</v>
      </c>
    </row>
    <row r="70" spans="1:7" ht="94.5">
      <c r="A70" s="47" t="s">
        <v>624</v>
      </c>
      <c r="B70" s="116" t="s">
        <v>246</v>
      </c>
      <c r="C70" s="117" t="s">
        <v>609</v>
      </c>
      <c r="D70" s="117" t="s">
        <v>138</v>
      </c>
      <c r="E70" s="210">
        <v>135000</v>
      </c>
      <c r="F70" s="210">
        <v>135000</v>
      </c>
      <c r="G70" s="210">
        <v>135000</v>
      </c>
    </row>
    <row r="71" spans="1:7" ht="157.5">
      <c r="A71" s="36" t="s">
        <v>247</v>
      </c>
      <c r="B71" s="2" t="s">
        <v>248</v>
      </c>
      <c r="C71" s="118" t="s">
        <v>609</v>
      </c>
      <c r="D71" s="118" t="s">
        <v>138</v>
      </c>
      <c r="E71" s="180">
        <v>135000</v>
      </c>
      <c r="F71" s="180">
        <v>135000</v>
      </c>
      <c r="G71" s="180">
        <v>135000</v>
      </c>
    </row>
    <row r="72" spans="1:7" ht="110.25">
      <c r="A72" s="48" t="s">
        <v>249</v>
      </c>
      <c r="B72" s="2" t="s">
        <v>250</v>
      </c>
      <c r="C72" s="118" t="s">
        <v>609</v>
      </c>
      <c r="D72" s="118" t="s">
        <v>138</v>
      </c>
      <c r="E72" s="180">
        <v>135000</v>
      </c>
      <c r="F72" s="180">
        <v>135000</v>
      </c>
      <c r="G72" s="180">
        <v>135000</v>
      </c>
    </row>
    <row r="73" spans="1:7" ht="63">
      <c r="A73" s="48" t="s">
        <v>128</v>
      </c>
      <c r="B73" s="2" t="s">
        <v>250</v>
      </c>
      <c r="C73" s="118" t="s">
        <v>625</v>
      </c>
      <c r="D73" s="118" t="s">
        <v>129</v>
      </c>
      <c r="E73" s="180">
        <v>135000</v>
      </c>
      <c r="F73" s="180">
        <v>135000</v>
      </c>
      <c r="G73" s="180">
        <v>135000</v>
      </c>
    </row>
    <row r="74" spans="1:7" ht="78.75">
      <c r="A74" s="47" t="s">
        <v>626</v>
      </c>
      <c r="B74" s="2" t="s">
        <v>253</v>
      </c>
      <c r="C74" s="117" t="s">
        <v>609</v>
      </c>
      <c r="D74" s="117" t="s">
        <v>138</v>
      </c>
      <c r="E74" s="210">
        <v>10000</v>
      </c>
      <c r="F74" s="210">
        <v>10000</v>
      </c>
      <c r="G74" s="210">
        <v>10000</v>
      </c>
    </row>
    <row r="75" spans="1:7" ht="63">
      <c r="A75" s="35" t="s">
        <v>254</v>
      </c>
      <c r="B75" s="2" t="s">
        <v>255</v>
      </c>
      <c r="C75" s="118" t="s">
        <v>609</v>
      </c>
      <c r="D75" s="118" t="s">
        <v>138</v>
      </c>
      <c r="E75" s="180">
        <v>10000</v>
      </c>
      <c r="F75" s="180">
        <v>10000</v>
      </c>
      <c r="G75" s="180">
        <v>10000</v>
      </c>
    </row>
    <row r="76" spans="1:7" ht="94.5">
      <c r="A76" s="48" t="s">
        <v>256</v>
      </c>
      <c r="B76" s="2" t="s">
        <v>257</v>
      </c>
      <c r="C76" s="118" t="s">
        <v>609</v>
      </c>
      <c r="D76" s="118" t="s">
        <v>138</v>
      </c>
      <c r="E76" s="180">
        <v>10000</v>
      </c>
      <c r="F76" s="180">
        <v>10000</v>
      </c>
      <c r="G76" s="180">
        <v>10000</v>
      </c>
    </row>
    <row r="77" spans="1:7" ht="63">
      <c r="A77" s="48" t="s">
        <v>128</v>
      </c>
      <c r="B77" s="2" t="s">
        <v>257</v>
      </c>
      <c r="C77" s="118" t="s">
        <v>627</v>
      </c>
      <c r="D77" s="118" t="s">
        <v>129</v>
      </c>
      <c r="E77" s="180">
        <v>10000</v>
      </c>
      <c r="F77" s="180">
        <v>10000</v>
      </c>
      <c r="G77" s="180">
        <v>10000</v>
      </c>
    </row>
    <row r="78" spans="1:7" ht="94.5">
      <c r="A78" s="64" t="s">
        <v>628</v>
      </c>
      <c r="B78" s="116" t="s">
        <v>259</v>
      </c>
      <c r="C78" s="117" t="s">
        <v>609</v>
      </c>
      <c r="D78" s="117" t="s">
        <v>138</v>
      </c>
      <c r="E78" s="210">
        <v>0</v>
      </c>
      <c r="F78" s="210">
        <v>300000</v>
      </c>
      <c r="G78" s="210">
        <v>0</v>
      </c>
    </row>
    <row r="79" spans="1:7" ht="78.75">
      <c r="A79" s="48" t="s">
        <v>629</v>
      </c>
      <c r="B79" s="120" t="s">
        <v>630</v>
      </c>
      <c r="C79" s="118" t="s">
        <v>609</v>
      </c>
      <c r="D79" s="118" t="s">
        <v>138</v>
      </c>
      <c r="E79" s="180">
        <v>0</v>
      </c>
      <c r="F79" s="180">
        <v>300000</v>
      </c>
      <c r="G79" s="180">
        <v>0</v>
      </c>
    </row>
    <row r="80" spans="1:7" ht="110.25">
      <c r="A80" s="48" t="s">
        <v>260</v>
      </c>
      <c r="B80" s="124" t="s">
        <v>631</v>
      </c>
      <c r="C80" s="118" t="s">
        <v>609</v>
      </c>
      <c r="D80" s="118" t="s">
        <v>138</v>
      </c>
      <c r="E80" s="180">
        <v>0</v>
      </c>
      <c r="F80" s="180">
        <v>300000</v>
      </c>
      <c r="G80" s="180">
        <v>0</v>
      </c>
    </row>
    <row r="81" spans="1:7" ht="63">
      <c r="A81" s="48" t="s">
        <v>262</v>
      </c>
      <c r="B81" s="124" t="s">
        <v>632</v>
      </c>
      <c r="C81" s="118" t="s">
        <v>609</v>
      </c>
      <c r="D81" s="118" t="s">
        <v>138</v>
      </c>
      <c r="E81" s="180">
        <v>0</v>
      </c>
      <c r="F81" s="180">
        <v>300000</v>
      </c>
      <c r="G81" s="180">
        <v>0</v>
      </c>
    </row>
    <row r="82" spans="1:7" ht="15.75">
      <c r="A82" s="125" t="s">
        <v>266</v>
      </c>
      <c r="B82" s="124" t="s">
        <v>632</v>
      </c>
      <c r="C82" s="118" t="s">
        <v>627</v>
      </c>
      <c r="D82" s="118" t="s">
        <v>267</v>
      </c>
      <c r="E82" s="180">
        <v>0</v>
      </c>
      <c r="F82" s="180">
        <v>300000</v>
      </c>
      <c r="G82" s="180">
        <v>0</v>
      </c>
    </row>
    <row r="83" spans="1:7" ht="94.5">
      <c r="A83" s="47" t="s">
        <v>633</v>
      </c>
      <c r="B83" s="116" t="s">
        <v>205</v>
      </c>
      <c r="C83" s="117" t="s">
        <v>609</v>
      </c>
      <c r="D83" s="117" t="s">
        <v>138</v>
      </c>
      <c r="E83" s="210">
        <v>2501200</v>
      </c>
      <c r="F83" s="210">
        <v>2351200</v>
      </c>
      <c r="G83" s="210">
        <v>2351200</v>
      </c>
    </row>
    <row r="84" spans="1:7" ht="47.25">
      <c r="A84" s="36" t="s">
        <v>206</v>
      </c>
      <c r="B84" s="2" t="s">
        <v>207</v>
      </c>
      <c r="C84" s="118" t="s">
        <v>609</v>
      </c>
      <c r="D84" s="118" t="s">
        <v>138</v>
      </c>
      <c r="E84" s="180">
        <v>60000</v>
      </c>
      <c r="F84" s="180">
        <v>60000</v>
      </c>
      <c r="G84" s="180">
        <v>60000</v>
      </c>
    </row>
    <row r="85" spans="1:7" ht="110.25">
      <c r="A85" s="48" t="s">
        <v>295</v>
      </c>
      <c r="B85" s="2" t="s">
        <v>209</v>
      </c>
      <c r="C85" s="118" t="s">
        <v>609</v>
      </c>
      <c r="D85" s="118" t="s">
        <v>138</v>
      </c>
      <c r="E85" s="180">
        <v>60000</v>
      </c>
      <c r="F85" s="180">
        <v>60000</v>
      </c>
      <c r="G85" s="180">
        <v>60000</v>
      </c>
    </row>
    <row r="86" spans="1:7" ht="63">
      <c r="A86" s="48" t="s">
        <v>128</v>
      </c>
      <c r="B86" s="2" t="s">
        <v>209</v>
      </c>
      <c r="C86" s="118" t="s">
        <v>617</v>
      </c>
      <c r="D86" s="118" t="s">
        <v>129</v>
      </c>
      <c r="E86" s="180">
        <v>60000</v>
      </c>
      <c r="F86" s="180">
        <v>60000</v>
      </c>
      <c r="G86" s="180">
        <v>60000</v>
      </c>
    </row>
    <row r="87" spans="1:7" ht="78.75">
      <c r="A87" s="48" t="s">
        <v>210</v>
      </c>
      <c r="B87" s="120" t="s">
        <v>211</v>
      </c>
      <c r="C87" s="118" t="s">
        <v>609</v>
      </c>
      <c r="D87" s="118" t="s">
        <v>138</v>
      </c>
      <c r="E87" s="180">
        <v>50000</v>
      </c>
      <c r="F87" s="180">
        <v>50000</v>
      </c>
      <c r="G87" s="180">
        <v>50000</v>
      </c>
    </row>
    <row r="88" spans="1:7" ht="110.25">
      <c r="A88" s="48" t="s">
        <v>295</v>
      </c>
      <c r="B88" s="120" t="s">
        <v>212</v>
      </c>
      <c r="C88" s="118" t="s">
        <v>609</v>
      </c>
      <c r="D88" s="118" t="s">
        <v>138</v>
      </c>
      <c r="E88" s="180">
        <v>50000</v>
      </c>
      <c r="F88" s="180">
        <v>50000</v>
      </c>
      <c r="G88" s="180">
        <v>50000</v>
      </c>
    </row>
    <row r="89" spans="1:7" ht="63">
      <c r="A89" s="48" t="s">
        <v>128</v>
      </c>
      <c r="B89" s="120" t="s">
        <v>212</v>
      </c>
      <c r="C89" s="118" t="s">
        <v>617</v>
      </c>
      <c r="D89" s="118" t="s">
        <v>129</v>
      </c>
      <c r="E89" s="180">
        <v>50000</v>
      </c>
      <c r="F89" s="180">
        <v>50000</v>
      </c>
      <c r="G89" s="180">
        <v>50000</v>
      </c>
    </row>
    <row r="90" spans="1:7" ht="63">
      <c r="A90" s="48" t="s">
        <v>213</v>
      </c>
      <c r="B90" s="120" t="s">
        <v>214</v>
      </c>
      <c r="C90" s="118"/>
      <c r="D90" s="118"/>
      <c r="E90" s="180">
        <v>2141200</v>
      </c>
      <c r="F90" s="180">
        <v>1991200</v>
      </c>
      <c r="G90" s="180">
        <v>1991200</v>
      </c>
    </row>
    <row r="91" spans="1:7" ht="110.25">
      <c r="A91" s="48" t="s">
        <v>295</v>
      </c>
      <c r="B91" s="120" t="s">
        <v>215</v>
      </c>
      <c r="C91" s="118" t="s">
        <v>609</v>
      </c>
      <c r="D91" s="118" t="s">
        <v>138</v>
      </c>
      <c r="E91" s="180">
        <v>150000</v>
      </c>
      <c r="F91" s="180">
        <v>0</v>
      </c>
      <c r="G91" s="180">
        <v>0</v>
      </c>
    </row>
    <row r="92" spans="1:7" ht="63">
      <c r="A92" s="48" t="s">
        <v>128</v>
      </c>
      <c r="B92" s="120" t="s">
        <v>215</v>
      </c>
      <c r="C92" s="118" t="s">
        <v>617</v>
      </c>
      <c r="D92" s="118" t="s">
        <v>129</v>
      </c>
      <c r="E92" s="180">
        <v>18300</v>
      </c>
      <c r="F92" s="180">
        <v>0</v>
      </c>
      <c r="G92" s="180">
        <v>0</v>
      </c>
    </row>
    <row r="93" spans="1:7" ht="15.75">
      <c r="A93" s="48" t="s">
        <v>132</v>
      </c>
      <c r="B93" s="120" t="s">
        <v>215</v>
      </c>
      <c r="C93" s="118" t="s">
        <v>617</v>
      </c>
      <c r="D93" s="118" t="s">
        <v>133</v>
      </c>
      <c r="E93" s="180">
        <v>40000</v>
      </c>
      <c r="F93" s="180">
        <v>0</v>
      </c>
      <c r="G93" s="180">
        <v>0</v>
      </c>
    </row>
    <row r="94" spans="1:7" ht="31.5">
      <c r="A94" s="48" t="s">
        <v>134</v>
      </c>
      <c r="B94" s="120" t="s">
        <v>215</v>
      </c>
      <c r="C94" s="118" t="s">
        <v>617</v>
      </c>
      <c r="D94" s="118" t="s">
        <v>135</v>
      </c>
      <c r="E94" s="180">
        <v>91700</v>
      </c>
      <c r="F94" s="180">
        <v>0</v>
      </c>
      <c r="G94" s="180">
        <v>0</v>
      </c>
    </row>
    <row r="95" spans="1:7" ht="94.5">
      <c r="A95" s="48" t="s">
        <v>53</v>
      </c>
      <c r="B95" s="120" t="s">
        <v>216</v>
      </c>
      <c r="C95" s="118"/>
      <c r="D95" s="118"/>
      <c r="E95" s="180">
        <v>1592960</v>
      </c>
      <c r="F95" s="180">
        <v>1592960</v>
      </c>
      <c r="G95" s="180">
        <v>1592960</v>
      </c>
    </row>
    <row r="96" spans="1:7" ht="63">
      <c r="A96" s="48" t="s">
        <v>128</v>
      </c>
      <c r="B96" s="120" t="s">
        <v>216</v>
      </c>
      <c r="C96" s="118" t="s">
        <v>617</v>
      </c>
      <c r="D96" s="118" t="s">
        <v>129</v>
      </c>
      <c r="E96" s="180">
        <v>1592960</v>
      </c>
      <c r="F96" s="180">
        <v>1592960</v>
      </c>
      <c r="G96" s="180">
        <v>1592960</v>
      </c>
    </row>
    <row r="97" spans="1:7" ht="63">
      <c r="A97" s="48" t="s">
        <v>54</v>
      </c>
      <c r="B97" s="120" t="s">
        <v>217</v>
      </c>
      <c r="C97" s="118"/>
      <c r="D97" s="118"/>
      <c r="E97" s="180">
        <v>398240</v>
      </c>
      <c r="F97" s="180">
        <v>398240</v>
      </c>
      <c r="G97" s="180">
        <v>398240</v>
      </c>
    </row>
    <row r="98" spans="1:7" ht="63">
      <c r="A98" s="48" t="s">
        <v>128</v>
      </c>
      <c r="B98" s="120" t="s">
        <v>217</v>
      </c>
      <c r="C98" s="118" t="s">
        <v>617</v>
      </c>
      <c r="D98" s="118" t="s">
        <v>129</v>
      </c>
      <c r="E98" s="180">
        <v>398240</v>
      </c>
      <c r="F98" s="180">
        <v>398240</v>
      </c>
      <c r="G98" s="180">
        <v>398240</v>
      </c>
    </row>
    <row r="99" spans="1:7" ht="47.25">
      <c r="A99" s="48" t="s">
        <v>293</v>
      </c>
      <c r="B99" s="120" t="s">
        <v>294</v>
      </c>
      <c r="C99" s="118" t="s">
        <v>609</v>
      </c>
      <c r="D99" s="118" t="s">
        <v>138</v>
      </c>
      <c r="E99" s="180">
        <v>250000</v>
      </c>
      <c r="F99" s="180">
        <v>250000</v>
      </c>
      <c r="G99" s="180">
        <v>250000</v>
      </c>
    </row>
    <row r="100" spans="1:7" ht="110.25">
      <c r="A100" s="48" t="s">
        <v>295</v>
      </c>
      <c r="B100" s="120" t="s">
        <v>296</v>
      </c>
      <c r="C100" s="118" t="s">
        <v>609</v>
      </c>
      <c r="D100" s="118" t="s">
        <v>138</v>
      </c>
      <c r="E100" s="180">
        <v>250000</v>
      </c>
      <c r="F100" s="180">
        <v>250000</v>
      </c>
      <c r="G100" s="180">
        <v>250000</v>
      </c>
    </row>
    <row r="101" spans="1:7" ht="63">
      <c r="A101" s="48" t="s">
        <v>128</v>
      </c>
      <c r="B101" s="120" t="s">
        <v>296</v>
      </c>
      <c r="C101" s="118" t="s">
        <v>634</v>
      </c>
      <c r="D101" s="118" t="s">
        <v>129</v>
      </c>
      <c r="E101" s="180">
        <v>250000</v>
      </c>
      <c r="F101" s="180">
        <v>250000</v>
      </c>
      <c r="G101" s="180">
        <v>250000</v>
      </c>
    </row>
    <row r="102" spans="1:7" ht="94.5">
      <c r="A102" s="64" t="s">
        <v>635</v>
      </c>
      <c r="B102" s="116" t="s">
        <v>298</v>
      </c>
      <c r="C102" s="117" t="s">
        <v>609</v>
      </c>
      <c r="D102" s="117" t="s">
        <v>138</v>
      </c>
      <c r="E102" s="210">
        <v>1321420</v>
      </c>
      <c r="F102" s="210">
        <v>104000</v>
      </c>
      <c r="G102" s="210">
        <v>104000</v>
      </c>
    </row>
    <row r="103" spans="1:7" ht="78.75">
      <c r="A103" s="64" t="s">
        <v>636</v>
      </c>
      <c r="B103" s="116" t="s">
        <v>300</v>
      </c>
      <c r="C103" s="117" t="s">
        <v>609</v>
      </c>
      <c r="D103" s="117" t="s">
        <v>138</v>
      </c>
      <c r="E103" s="210">
        <v>14000</v>
      </c>
      <c r="F103" s="210">
        <v>14000</v>
      </c>
      <c r="G103" s="210">
        <v>14000</v>
      </c>
    </row>
    <row r="104" spans="1:7" ht="47.25">
      <c r="A104" s="36" t="s">
        <v>301</v>
      </c>
      <c r="B104" s="2" t="s">
        <v>302</v>
      </c>
      <c r="C104" s="118" t="s">
        <v>609</v>
      </c>
      <c r="D104" s="118" t="s">
        <v>138</v>
      </c>
      <c r="E104" s="180">
        <v>14000</v>
      </c>
      <c r="F104" s="180">
        <v>14000</v>
      </c>
      <c r="G104" s="180">
        <v>14000</v>
      </c>
    </row>
    <row r="105" spans="1:7" ht="110.25">
      <c r="A105" s="48" t="s">
        <v>637</v>
      </c>
      <c r="B105" s="2" t="s">
        <v>304</v>
      </c>
      <c r="C105" s="118" t="s">
        <v>609</v>
      </c>
      <c r="D105" s="118" t="s">
        <v>138</v>
      </c>
      <c r="E105" s="180">
        <v>14000</v>
      </c>
      <c r="F105" s="180">
        <v>14000</v>
      </c>
      <c r="G105" s="180">
        <v>14000</v>
      </c>
    </row>
    <row r="106" spans="1:7" ht="63">
      <c r="A106" s="48" t="s">
        <v>128</v>
      </c>
      <c r="B106" s="2" t="s">
        <v>304</v>
      </c>
      <c r="C106" s="118" t="s">
        <v>634</v>
      </c>
      <c r="D106" s="118" t="s">
        <v>129</v>
      </c>
      <c r="E106" s="180">
        <v>14000</v>
      </c>
      <c r="F106" s="180">
        <v>14000</v>
      </c>
      <c r="G106" s="180">
        <v>14000</v>
      </c>
    </row>
    <row r="107" spans="1:7" ht="47.25">
      <c r="A107" s="64" t="s">
        <v>638</v>
      </c>
      <c r="B107" s="116" t="s">
        <v>306</v>
      </c>
      <c r="C107" s="117" t="s">
        <v>609</v>
      </c>
      <c r="D107" s="117" t="s">
        <v>138</v>
      </c>
      <c r="E107" s="210">
        <v>10000</v>
      </c>
      <c r="F107" s="210">
        <v>10000</v>
      </c>
      <c r="G107" s="210">
        <v>10000</v>
      </c>
    </row>
    <row r="108" spans="1:7" ht="157.5">
      <c r="A108" s="36" t="s">
        <v>307</v>
      </c>
      <c r="B108" s="2" t="s">
        <v>308</v>
      </c>
      <c r="C108" s="118" t="s">
        <v>609</v>
      </c>
      <c r="D108" s="118" t="s">
        <v>138</v>
      </c>
      <c r="E108" s="180">
        <v>10000</v>
      </c>
      <c r="F108" s="180">
        <v>10000</v>
      </c>
      <c r="G108" s="180">
        <v>10000</v>
      </c>
    </row>
    <row r="109" spans="1:7" ht="78.75">
      <c r="A109" s="48" t="s">
        <v>309</v>
      </c>
      <c r="B109" s="2" t="s">
        <v>310</v>
      </c>
      <c r="C109" s="118" t="s">
        <v>609</v>
      </c>
      <c r="D109" s="118" t="s">
        <v>138</v>
      </c>
      <c r="E109" s="180">
        <v>10000</v>
      </c>
      <c r="F109" s="180">
        <v>10000</v>
      </c>
      <c r="G109" s="180">
        <v>10000</v>
      </c>
    </row>
    <row r="110" spans="1:7" ht="63">
      <c r="A110" s="48" t="s">
        <v>128</v>
      </c>
      <c r="B110" s="2" t="s">
        <v>310</v>
      </c>
      <c r="C110" s="118" t="s">
        <v>634</v>
      </c>
      <c r="D110" s="118" t="s">
        <v>129</v>
      </c>
      <c r="E110" s="180">
        <v>10000</v>
      </c>
      <c r="F110" s="180">
        <v>10000</v>
      </c>
      <c r="G110" s="180">
        <v>10000</v>
      </c>
    </row>
    <row r="111" spans="1:7" ht="78.75">
      <c r="A111" s="64" t="s">
        <v>639</v>
      </c>
      <c r="B111" s="116" t="s">
        <v>312</v>
      </c>
      <c r="C111" s="117" t="s">
        <v>609</v>
      </c>
      <c r="D111" s="117" t="s">
        <v>138</v>
      </c>
      <c r="E111" s="210">
        <v>20000</v>
      </c>
      <c r="F111" s="210">
        <v>20000</v>
      </c>
      <c r="G111" s="210">
        <v>20000</v>
      </c>
    </row>
    <row r="112" spans="1:7" ht="47.25">
      <c r="A112" s="36" t="s">
        <v>313</v>
      </c>
      <c r="B112" s="2" t="s">
        <v>314</v>
      </c>
      <c r="C112" s="118" t="s">
        <v>609</v>
      </c>
      <c r="D112" s="118" t="s">
        <v>138</v>
      </c>
      <c r="E112" s="180">
        <v>20000</v>
      </c>
      <c r="F112" s="180">
        <v>20000</v>
      </c>
      <c r="G112" s="180">
        <v>20000</v>
      </c>
    </row>
    <row r="113" spans="1:7" ht="141.75">
      <c r="A113" s="36" t="s">
        <v>640</v>
      </c>
      <c r="B113" s="2" t="s">
        <v>316</v>
      </c>
      <c r="C113" s="118" t="s">
        <v>609</v>
      </c>
      <c r="D113" s="118" t="s">
        <v>138</v>
      </c>
      <c r="E113" s="180">
        <v>20000</v>
      </c>
      <c r="F113" s="180">
        <v>20000</v>
      </c>
      <c r="G113" s="180">
        <v>20000</v>
      </c>
    </row>
    <row r="114" spans="1:7" ht="63">
      <c r="A114" s="48" t="s">
        <v>128</v>
      </c>
      <c r="B114" s="2" t="s">
        <v>316</v>
      </c>
      <c r="C114" s="118" t="s">
        <v>634</v>
      </c>
      <c r="D114" s="118" t="s">
        <v>129</v>
      </c>
      <c r="E114" s="180">
        <v>20000</v>
      </c>
      <c r="F114" s="180">
        <v>20000</v>
      </c>
      <c r="G114" s="180">
        <v>20000</v>
      </c>
    </row>
    <row r="115" spans="1:7" ht="94.5">
      <c r="A115" s="47" t="s">
        <v>317</v>
      </c>
      <c r="B115" s="122" t="s">
        <v>318</v>
      </c>
      <c r="C115" s="117" t="s">
        <v>609</v>
      </c>
      <c r="D115" s="117" t="s">
        <v>138</v>
      </c>
      <c r="E115" s="210">
        <v>1277420</v>
      </c>
      <c r="F115" s="210">
        <v>60000</v>
      </c>
      <c r="G115" s="210">
        <v>60000</v>
      </c>
    </row>
    <row r="116" spans="1:7" ht="47.25">
      <c r="A116" s="36" t="s">
        <v>319</v>
      </c>
      <c r="B116" s="120" t="s">
        <v>320</v>
      </c>
      <c r="C116" s="118" t="s">
        <v>609</v>
      </c>
      <c r="D116" s="118" t="s">
        <v>138</v>
      </c>
      <c r="E116" s="180">
        <v>1277420</v>
      </c>
      <c r="F116" s="180">
        <v>60000</v>
      </c>
      <c r="G116" s="180">
        <v>60000</v>
      </c>
    </row>
    <row r="117" spans="1:7" ht="94.5">
      <c r="A117" s="42" t="s">
        <v>842</v>
      </c>
      <c r="B117" s="120" t="s">
        <v>786</v>
      </c>
      <c r="C117" s="118" t="s">
        <v>609</v>
      </c>
      <c r="D117" s="118" t="s">
        <v>138</v>
      </c>
      <c r="E117" s="180">
        <v>1277420</v>
      </c>
      <c r="F117" s="180">
        <v>0</v>
      </c>
      <c r="G117" s="180"/>
    </row>
    <row r="118" spans="1:7" ht="94.5">
      <c r="A118" s="48" t="s">
        <v>641</v>
      </c>
      <c r="B118" s="120" t="s">
        <v>786</v>
      </c>
      <c r="C118" s="118" t="s">
        <v>634</v>
      </c>
      <c r="D118" s="118" t="s">
        <v>324</v>
      </c>
      <c r="E118" s="180">
        <v>1277420</v>
      </c>
      <c r="F118" s="180">
        <v>0</v>
      </c>
      <c r="G118" s="180"/>
    </row>
    <row r="119" spans="1:7" ht="126">
      <c r="A119" s="42" t="s">
        <v>321</v>
      </c>
      <c r="B119" s="2" t="s">
        <v>322</v>
      </c>
      <c r="C119" s="118" t="s">
        <v>609</v>
      </c>
      <c r="D119" s="118" t="s">
        <v>138</v>
      </c>
      <c r="E119" s="180">
        <v>0</v>
      </c>
      <c r="F119" s="180">
        <v>60000</v>
      </c>
      <c r="G119" s="180">
        <v>60000</v>
      </c>
    </row>
    <row r="120" spans="1:7" ht="94.5">
      <c r="A120" s="48" t="s">
        <v>641</v>
      </c>
      <c r="B120" s="2" t="s">
        <v>322</v>
      </c>
      <c r="C120" s="118" t="s">
        <v>634</v>
      </c>
      <c r="D120" s="118" t="s">
        <v>324</v>
      </c>
      <c r="E120" s="180">
        <v>0</v>
      </c>
      <c r="F120" s="180">
        <v>60000</v>
      </c>
      <c r="G120" s="180">
        <v>60000</v>
      </c>
    </row>
    <row r="121" spans="1:7" ht="141.75">
      <c r="A121" s="47" t="s">
        <v>40</v>
      </c>
      <c r="B121" s="116" t="s">
        <v>282</v>
      </c>
      <c r="C121" s="117" t="s">
        <v>609</v>
      </c>
      <c r="D121" s="117" t="s">
        <v>138</v>
      </c>
      <c r="E121" s="210">
        <v>8120500</v>
      </c>
      <c r="F121" s="210">
        <v>6656800</v>
      </c>
      <c r="G121" s="210">
        <v>6718900</v>
      </c>
    </row>
    <row r="122" spans="1:7" ht="126">
      <c r="A122" s="36" t="s">
        <v>642</v>
      </c>
      <c r="B122" s="2" t="s">
        <v>283</v>
      </c>
      <c r="C122" s="118" t="s">
        <v>609</v>
      </c>
      <c r="D122" s="118" t="s">
        <v>138</v>
      </c>
      <c r="E122" s="180">
        <v>3986708</v>
      </c>
      <c r="F122" s="180">
        <v>1347800</v>
      </c>
      <c r="G122" s="180">
        <v>1358900</v>
      </c>
    </row>
    <row r="123" spans="1:7" ht="78.75">
      <c r="A123" s="36" t="s">
        <v>42</v>
      </c>
      <c r="B123" s="2" t="s">
        <v>284</v>
      </c>
      <c r="C123" s="118" t="s">
        <v>609</v>
      </c>
      <c r="D123" s="118" t="s">
        <v>138</v>
      </c>
      <c r="E123" s="180">
        <v>3986708</v>
      </c>
      <c r="F123" s="180">
        <v>1347800</v>
      </c>
      <c r="G123" s="180">
        <v>1358900</v>
      </c>
    </row>
    <row r="124" spans="1:7" ht="63">
      <c r="A124" s="36" t="s">
        <v>128</v>
      </c>
      <c r="B124" s="2" t="s">
        <v>284</v>
      </c>
      <c r="C124" s="118" t="s">
        <v>643</v>
      </c>
      <c r="D124" s="118" t="s">
        <v>129</v>
      </c>
      <c r="E124" s="180">
        <v>3986708</v>
      </c>
      <c r="F124" s="180">
        <v>1347800</v>
      </c>
      <c r="G124" s="180">
        <v>1358900</v>
      </c>
    </row>
    <row r="125" spans="1:7" ht="94.5">
      <c r="A125" s="36" t="s">
        <v>43</v>
      </c>
      <c r="B125" s="2" t="s">
        <v>285</v>
      </c>
      <c r="C125" s="118" t="s">
        <v>609</v>
      </c>
      <c r="D125" s="118" t="s">
        <v>138</v>
      </c>
      <c r="E125" s="180">
        <v>4133792</v>
      </c>
      <c r="F125" s="180">
        <v>5309000</v>
      </c>
      <c r="G125" s="180">
        <v>5360000</v>
      </c>
    </row>
    <row r="126" spans="1:7" ht="78.75">
      <c r="A126" s="36" t="s">
        <v>42</v>
      </c>
      <c r="B126" s="2" t="s">
        <v>286</v>
      </c>
      <c r="C126" s="118" t="s">
        <v>609</v>
      </c>
      <c r="D126" s="118" t="s">
        <v>138</v>
      </c>
      <c r="E126" s="180">
        <v>2096792</v>
      </c>
      <c r="F126" s="180">
        <v>3272000</v>
      </c>
      <c r="G126" s="180">
        <v>3323000</v>
      </c>
    </row>
    <row r="127" spans="1:7" ht="63">
      <c r="A127" s="36" t="s">
        <v>128</v>
      </c>
      <c r="B127" s="2" t="s">
        <v>286</v>
      </c>
      <c r="C127" s="118" t="s">
        <v>643</v>
      </c>
      <c r="D127" s="118" t="s">
        <v>129</v>
      </c>
      <c r="E127" s="180">
        <v>2096792</v>
      </c>
      <c r="F127" s="180">
        <v>3272000</v>
      </c>
      <c r="G127" s="180">
        <v>3323000</v>
      </c>
    </row>
    <row r="128" spans="1:7" ht="63">
      <c r="A128" s="48" t="s">
        <v>287</v>
      </c>
      <c r="B128" s="2" t="s">
        <v>288</v>
      </c>
      <c r="C128" s="118" t="s">
        <v>609</v>
      </c>
      <c r="D128" s="118" t="s">
        <v>138</v>
      </c>
      <c r="E128" s="180">
        <v>1935000</v>
      </c>
      <c r="F128" s="180">
        <v>1935000</v>
      </c>
      <c r="G128" s="180">
        <v>1935000</v>
      </c>
    </row>
    <row r="129" spans="1:7" ht="63">
      <c r="A129" s="36" t="s">
        <v>128</v>
      </c>
      <c r="B129" s="2" t="s">
        <v>288</v>
      </c>
      <c r="C129" s="118" t="s">
        <v>643</v>
      </c>
      <c r="D129" s="118" t="s">
        <v>129</v>
      </c>
      <c r="E129" s="180">
        <v>1935000</v>
      </c>
      <c r="F129" s="180">
        <v>1935000</v>
      </c>
      <c r="G129" s="180">
        <v>1935000</v>
      </c>
    </row>
    <row r="130" spans="1:7" ht="63">
      <c r="A130" s="48" t="s">
        <v>644</v>
      </c>
      <c r="B130" s="2" t="s">
        <v>290</v>
      </c>
      <c r="C130" s="118" t="s">
        <v>609</v>
      </c>
      <c r="D130" s="118" t="s">
        <v>138</v>
      </c>
      <c r="E130" s="180">
        <v>102000</v>
      </c>
      <c r="F130" s="180">
        <v>102000</v>
      </c>
      <c r="G130" s="180">
        <v>102000</v>
      </c>
    </row>
    <row r="131" spans="1:7" ht="63">
      <c r="A131" s="36" t="s">
        <v>128</v>
      </c>
      <c r="B131" s="2" t="s">
        <v>290</v>
      </c>
      <c r="C131" s="118" t="s">
        <v>643</v>
      </c>
      <c r="D131" s="118" t="s">
        <v>129</v>
      </c>
      <c r="E131" s="180">
        <v>102000</v>
      </c>
      <c r="F131" s="180">
        <v>102000</v>
      </c>
      <c r="G131" s="180">
        <v>102000</v>
      </c>
    </row>
    <row r="132" spans="1:7" ht="63">
      <c r="A132" s="47" t="s">
        <v>645</v>
      </c>
      <c r="B132" s="122" t="s">
        <v>347</v>
      </c>
      <c r="C132" s="117" t="s">
        <v>609</v>
      </c>
      <c r="D132" s="117" t="s">
        <v>138</v>
      </c>
      <c r="E132" s="210">
        <v>311822529.55000001</v>
      </c>
      <c r="F132" s="210">
        <v>293845700</v>
      </c>
      <c r="G132" s="210">
        <v>295452300</v>
      </c>
    </row>
    <row r="133" spans="1:7" ht="63">
      <c r="A133" s="47" t="s">
        <v>58</v>
      </c>
      <c r="B133" s="122" t="s">
        <v>348</v>
      </c>
      <c r="C133" s="117" t="s">
        <v>609</v>
      </c>
      <c r="D133" s="117" t="s">
        <v>138</v>
      </c>
      <c r="E133" s="210">
        <v>1572400</v>
      </c>
      <c r="F133" s="210">
        <v>1136100</v>
      </c>
      <c r="G133" s="210">
        <v>1136100</v>
      </c>
    </row>
    <row r="134" spans="1:7" ht="31.5">
      <c r="A134" s="36" t="s">
        <v>349</v>
      </c>
      <c r="B134" s="93" t="s">
        <v>350</v>
      </c>
      <c r="C134" s="118" t="s">
        <v>609</v>
      </c>
      <c r="D134" s="118" t="s">
        <v>138</v>
      </c>
      <c r="E134" s="180">
        <v>1572400</v>
      </c>
      <c r="F134" s="180">
        <v>1136100</v>
      </c>
      <c r="G134" s="180">
        <v>1136100</v>
      </c>
    </row>
    <row r="135" spans="1:7" ht="141.75">
      <c r="A135" s="48" t="s">
        <v>370</v>
      </c>
      <c r="B135" s="120" t="s">
        <v>371</v>
      </c>
      <c r="C135" s="118" t="s">
        <v>609</v>
      </c>
      <c r="D135" s="118" t="s">
        <v>138</v>
      </c>
      <c r="E135" s="180">
        <v>1136100</v>
      </c>
      <c r="F135" s="180">
        <v>1136100</v>
      </c>
      <c r="G135" s="180">
        <v>1136100</v>
      </c>
    </row>
    <row r="136" spans="1:7" ht="31.5">
      <c r="A136" s="48" t="s">
        <v>355</v>
      </c>
      <c r="B136" s="120" t="s">
        <v>371</v>
      </c>
      <c r="C136" s="118" t="s">
        <v>646</v>
      </c>
      <c r="D136" s="118" t="s">
        <v>356</v>
      </c>
      <c r="E136" s="180">
        <v>1136100</v>
      </c>
      <c r="F136" s="180">
        <v>1136100</v>
      </c>
      <c r="G136" s="180">
        <v>1136100</v>
      </c>
    </row>
    <row r="137" spans="1:7" ht="157.5">
      <c r="A137" s="126" t="s">
        <v>59</v>
      </c>
      <c r="B137" s="120" t="s">
        <v>372</v>
      </c>
      <c r="C137" s="118" t="s">
        <v>609</v>
      </c>
      <c r="D137" s="118" t="s">
        <v>138</v>
      </c>
      <c r="E137" s="180">
        <v>236700</v>
      </c>
      <c r="F137" s="180">
        <v>0</v>
      </c>
      <c r="G137" s="180">
        <v>0</v>
      </c>
    </row>
    <row r="138" spans="1:7" ht="31.5">
      <c r="A138" s="48" t="s">
        <v>355</v>
      </c>
      <c r="B138" s="120" t="s">
        <v>372</v>
      </c>
      <c r="C138" s="118" t="s">
        <v>646</v>
      </c>
      <c r="D138" s="118" t="s">
        <v>356</v>
      </c>
      <c r="E138" s="180">
        <v>236700</v>
      </c>
      <c r="F138" s="180">
        <v>0</v>
      </c>
      <c r="G138" s="180">
        <v>0</v>
      </c>
    </row>
    <row r="139" spans="1:7" ht="110.25">
      <c r="A139" s="42" t="s">
        <v>351</v>
      </c>
      <c r="B139" s="125" t="s">
        <v>647</v>
      </c>
      <c r="C139" s="118" t="s">
        <v>609</v>
      </c>
      <c r="D139" s="118" t="s">
        <v>138</v>
      </c>
      <c r="E139" s="180">
        <v>123600</v>
      </c>
      <c r="F139" s="180">
        <v>0</v>
      </c>
      <c r="G139" s="180">
        <v>0</v>
      </c>
    </row>
    <row r="140" spans="1:7" ht="31.5">
      <c r="A140" s="48" t="s">
        <v>355</v>
      </c>
      <c r="B140" s="125" t="s">
        <v>647</v>
      </c>
      <c r="C140" s="118" t="s">
        <v>648</v>
      </c>
      <c r="D140" s="118" t="s">
        <v>356</v>
      </c>
      <c r="E140" s="180">
        <v>123600</v>
      </c>
      <c r="F140" s="180">
        <v>0</v>
      </c>
      <c r="G140" s="180">
        <v>0</v>
      </c>
    </row>
    <row r="141" spans="1:7" ht="110.25">
      <c r="A141" s="42" t="s">
        <v>373</v>
      </c>
      <c r="B141" s="83" t="s">
        <v>374</v>
      </c>
      <c r="C141" s="118" t="s">
        <v>609</v>
      </c>
      <c r="D141" s="118" t="s">
        <v>138</v>
      </c>
      <c r="E141" s="180">
        <v>76000</v>
      </c>
      <c r="F141" s="180">
        <v>0</v>
      </c>
      <c r="G141" s="180">
        <v>0</v>
      </c>
    </row>
    <row r="142" spans="1:7" ht="31.5">
      <c r="A142" s="48" t="s">
        <v>355</v>
      </c>
      <c r="B142" s="83" t="s">
        <v>374</v>
      </c>
      <c r="C142" s="118" t="s">
        <v>646</v>
      </c>
      <c r="D142" s="118" t="s">
        <v>356</v>
      </c>
      <c r="E142" s="180">
        <v>76000</v>
      </c>
      <c r="F142" s="180">
        <v>0</v>
      </c>
      <c r="G142" s="180">
        <v>0</v>
      </c>
    </row>
    <row r="143" spans="1:7" ht="63">
      <c r="A143" s="47" t="s">
        <v>383</v>
      </c>
      <c r="B143" s="122" t="s">
        <v>384</v>
      </c>
      <c r="C143" s="117" t="s">
        <v>609</v>
      </c>
      <c r="D143" s="117" t="s">
        <v>138</v>
      </c>
      <c r="E143" s="210">
        <v>189000</v>
      </c>
      <c r="F143" s="210">
        <v>189000</v>
      </c>
      <c r="G143" s="210">
        <v>189000</v>
      </c>
    </row>
    <row r="144" spans="1:7" ht="63">
      <c r="A144" s="48" t="s">
        <v>443</v>
      </c>
      <c r="B144" s="120" t="s">
        <v>444</v>
      </c>
      <c r="C144" s="118" t="s">
        <v>609</v>
      </c>
      <c r="D144" s="118" t="s">
        <v>138</v>
      </c>
      <c r="E144" s="180">
        <v>10000</v>
      </c>
      <c r="F144" s="180">
        <v>10000</v>
      </c>
      <c r="G144" s="180">
        <v>10000</v>
      </c>
    </row>
    <row r="145" spans="1:7" ht="94.5">
      <c r="A145" s="48" t="s">
        <v>445</v>
      </c>
      <c r="B145" s="120" t="s">
        <v>446</v>
      </c>
      <c r="C145" s="118" t="s">
        <v>609</v>
      </c>
      <c r="D145" s="118" t="s">
        <v>138</v>
      </c>
      <c r="E145" s="180">
        <v>10000</v>
      </c>
      <c r="F145" s="180">
        <v>10000</v>
      </c>
      <c r="G145" s="180">
        <v>10000</v>
      </c>
    </row>
    <row r="146" spans="1:7" ht="63">
      <c r="A146" s="48" t="s">
        <v>128</v>
      </c>
      <c r="B146" s="120" t="s">
        <v>446</v>
      </c>
      <c r="C146" s="118" t="s">
        <v>618</v>
      </c>
      <c r="D146" s="118" t="s">
        <v>129</v>
      </c>
      <c r="E146" s="180">
        <v>10000</v>
      </c>
      <c r="F146" s="180">
        <v>10000</v>
      </c>
      <c r="G146" s="180">
        <v>10000</v>
      </c>
    </row>
    <row r="147" spans="1:7" ht="94.5">
      <c r="A147" s="48" t="s">
        <v>385</v>
      </c>
      <c r="B147" s="120" t="s">
        <v>386</v>
      </c>
      <c r="C147" s="118" t="s">
        <v>609</v>
      </c>
      <c r="D147" s="118" t="s">
        <v>138</v>
      </c>
      <c r="E147" s="180">
        <v>179000</v>
      </c>
      <c r="F147" s="180">
        <v>179000</v>
      </c>
      <c r="G147" s="180">
        <v>179000</v>
      </c>
    </row>
    <row r="148" spans="1:7" ht="110.25">
      <c r="A148" s="36" t="s">
        <v>387</v>
      </c>
      <c r="B148" s="120" t="s">
        <v>388</v>
      </c>
      <c r="C148" s="118" t="s">
        <v>609</v>
      </c>
      <c r="D148" s="118" t="s">
        <v>138</v>
      </c>
      <c r="E148" s="180">
        <v>76500</v>
      </c>
      <c r="F148" s="180">
        <v>76500</v>
      </c>
      <c r="G148" s="180">
        <v>76500</v>
      </c>
    </row>
    <row r="149" spans="1:7" ht="31.5">
      <c r="A149" s="48" t="s">
        <v>355</v>
      </c>
      <c r="B149" s="120" t="s">
        <v>388</v>
      </c>
      <c r="C149" s="118" t="s">
        <v>649</v>
      </c>
      <c r="D149" s="118" t="s">
        <v>356</v>
      </c>
      <c r="E149" s="180">
        <v>76500</v>
      </c>
      <c r="F149" s="180">
        <v>76500</v>
      </c>
      <c r="G149" s="180">
        <v>76500</v>
      </c>
    </row>
    <row r="150" spans="1:7" ht="94.5">
      <c r="A150" s="48" t="s">
        <v>445</v>
      </c>
      <c r="B150" s="120" t="s">
        <v>447</v>
      </c>
      <c r="C150" s="118" t="s">
        <v>609</v>
      </c>
      <c r="D150" s="118" t="s">
        <v>138</v>
      </c>
      <c r="E150" s="180">
        <v>102500</v>
      </c>
      <c r="F150" s="180">
        <v>102500</v>
      </c>
      <c r="G150" s="180">
        <v>102500</v>
      </c>
    </row>
    <row r="151" spans="1:7" ht="63">
      <c r="A151" s="48" t="s">
        <v>128</v>
      </c>
      <c r="B151" s="120" t="s">
        <v>447</v>
      </c>
      <c r="C151" s="118" t="s">
        <v>618</v>
      </c>
      <c r="D151" s="118" t="s">
        <v>129</v>
      </c>
      <c r="E151" s="180">
        <v>102500</v>
      </c>
      <c r="F151" s="180">
        <v>102500</v>
      </c>
      <c r="G151" s="180">
        <v>102500</v>
      </c>
    </row>
    <row r="152" spans="1:7" ht="63">
      <c r="A152" s="47" t="s">
        <v>408</v>
      </c>
      <c r="B152" s="122" t="s">
        <v>409</v>
      </c>
      <c r="C152" s="117" t="s">
        <v>609</v>
      </c>
      <c r="D152" s="117" t="s">
        <v>138</v>
      </c>
      <c r="E152" s="210">
        <v>137700</v>
      </c>
      <c r="F152" s="210">
        <v>137700</v>
      </c>
      <c r="G152" s="210">
        <v>137700</v>
      </c>
    </row>
    <row r="153" spans="1:7" ht="173.25">
      <c r="A153" s="36" t="s">
        <v>650</v>
      </c>
      <c r="B153" s="120" t="s">
        <v>411</v>
      </c>
      <c r="C153" s="118" t="s">
        <v>609</v>
      </c>
      <c r="D153" s="118" t="s">
        <v>138</v>
      </c>
      <c r="E153" s="180">
        <v>137700</v>
      </c>
      <c r="F153" s="180">
        <v>137700</v>
      </c>
      <c r="G153" s="180">
        <v>137700</v>
      </c>
    </row>
    <row r="154" spans="1:7" ht="94.5">
      <c r="A154" s="48" t="s">
        <v>412</v>
      </c>
      <c r="B154" s="120" t="s">
        <v>413</v>
      </c>
      <c r="C154" s="118" t="s">
        <v>609</v>
      </c>
      <c r="D154" s="118" t="s">
        <v>138</v>
      </c>
      <c r="E154" s="180">
        <v>137700</v>
      </c>
      <c r="F154" s="180">
        <v>137700</v>
      </c>
      <c r="G154" s="180">
        <v>137700</v>
      </c>
    </row>
    <row r="155" spans="1:7" ht="63">
      <c r="A155" s="48" t="s">
        <v>128</v>
      </c>
      <c r="B155" s="120" t="s">
        <v>413</v>
      </c>
      <c r="C155" s="118" t="s">
        <v>651</v>
      </c>
      <c r="D155" s="118" t="s">
        <v>129</v>
      </c>
      <c r="E155" s="180">
        <v>79700</v>
      </c>
      <c r="F155" s="180">
        <v>79700</v>
      </c>
      <c r="G155" s="180">
        <v>79700</v>
      </c>
    </row>
    <row r="156" spans="1:7" ht="31.5">
      <c r="A156" s="48" t="s">
        <v>355</v>
      </c>
      <c r="B156" s="120" t="s">
        <v>413</v>
      </c>
      <c r="C156" s="118" t="s">
        <v>651</v>
      </c>
      <c r="D156" s="118" t="s">
        <v>356</v>
      </c>
      <c r="E156" s="180">
        <v>58000</v>
      </c>
      <c r="F156" s="180">
        <v>58000</v>
      </c>
      <c r="G156" s="180">
        <v>58000</v>
      </c>
    </row>
    <row r="157" spans="1:7" ht="63">
      <c r="A157" s="64" t="s">
        <v>652</v>
      </c>
      <c r="B157" s="122" t="s">
        <v>415</v>
      </c>
      <c r="C157" s="117" t="s">
        <v>609</v>
      </c>
      <c r="D157" s="117" t="s">
        <v>138</v>
      </c>
      <c r="E157" s="210">
        <v>96300</v>
      </c>
      <c r="F157" s="210">
        <v>96300</v>
      </c>
      <c r="G157" s="210">
        <v>96300</v>
      </c>
    </row>
    <row r="158" spans="1:7" ht="126">
      <c r="A158" s="36" t="s">
        <v>416</v>
      </c>
      <c r="B158" s="120" t="s">
        <v>417</v>
      </c>
      <c r="C158" s="118" t="s">
        <v>609</v>
      </c>
      <c r="D158" s="118" t="s">
        <v>138</v>
      </c>
      <c r="E158" s="180">
        <v>96300</v>
      </c>
      <c r="F158" s="180">
        <v>96300</v>
      </c>
      <c r="G158" s="180">
        <v>96300</v>
      </c>
    </row>
    <row r="159" spans="1:7" ht="94.5">
      <c r="A159" s="48" t="s">
        <v>653</v>
      </c>
      <c r="B159" s="120" t="s">
        <v>419</v>
      </c>
      <c r="C159" s="118" t="s">
        <v>609</v>
      </c>
      <c r="D159" s="118" t="s">
        <v>138</v>
      </c>
      <c r="E159" s="180">
        <v>96300</v>
      </c>
      <c r="F159" s="180">
        <v>96300</v>
      </c>
      <c r="G159" s="180">
        <v>96300</v>
      </c>
    </row>
    <row r="160" spans="1:7" ht="31.5">
      <c r="A160" s="48" t="s">
        <v>355</v>
      </c>
      <c r="B160" s="120" t="s">
        <v>419</v>
      </c>
      <c r="C160" s="118" t="s">
        <v>651</v>
      </c>
      <c r="D160" s="118" t="s">
        <v>356</v>
      </c>
      <c r="E160" s="180">
        <v>20700</v>
      </c>
      <c r="F160" s="180">
        <v>20700</v>
      </c>
      <c r="G160" s="180">
        <v>20700</v>
      </c>
    </row>
    <row r="161" spans="1:7" ht="63">
      <c r="A161" s="48" t="s">
        <v>128</v>
      </c>
      <c r="B161" s="120" t="s">
        <v>419</v>
      </c>
      <c r="C161" s="118" t="s">
        <v>618</v>
      </c>
      <c r="D161" s="118" t="s">
        <v>129</v>
      </c>
      <c r="E161" s="180">
        <v>75600</v>
      </c>
      <c r="F161" s="180">
        <v>75600</v>
      </c>
      <c r="G161" s="180">
        <v>75600</v>
      </c>
    </row>
    <row r="162" spans="1:7" ht="94.5">
      <c r="A162" s="64" t="s">
        <v>541</v>
      </c>
      <c r="B162" s="122" t="s">
        <v>542</v>
      </c>
      <c r="C162" s="127" t="s">
        <v>609</v>
      </c>
      <c r="D162" s="127" t="s">
        <v>138</v>
      </c>
      <c r="E162" s="211">
        <v>21280400</v>
      </c>
      <c r="F162" s="211">
        <v>13937200</v>
      </c>
      <c r="G162" s="211">
        <v>29481000</v>
      </c>
    </row>
    <row r="163" spans="1:7" ht="126">
      <c r="A163" s="48" t="s">
        <v>543</v>
      </c>
      <c r="B163" s="120" t="s">
        <v>544</v>
      </c>
      <c r="C163" s="128" t="s">
        <v>609</v>
      </c>
      <c r="D163" s="128" t="s">
        <v>138</v>
      </c>
      <c r="E163" s="212">
        <v>21280400</v>
      </c>
      <c r="F163" s="212">
        <v>13937200</v>
      </c>
      <c r="G163" s="212">
        <v>15543800</v>
      </c>
    </row>
    <row r="164" spans="1:7" ht="110.25">
      <c r="A164" s="48" t="s">
        <v>77</v>
      </c>
      <c r="B164" s="120" t="s">
        <v>548</v>
      </c>
      <c r="C164" s="128" t="s">
        <v>609</v>
      </c>
      <c r="D164" s="128" t="s">
        <v>138</v>
      </c>
      <c r="E164" s="212">
        <v>3742800</v>
      </c>
      <c r="F164" s="212">
        <v>3426500</v>
      </c>
      <c r="G164" s="212">
        <v>3945500</v>
      </c>
    </row>
    <row r="165" spans="1:7" ht="15.75">
      <c r="A165" s="48" t="s">
        <v>266</v>
      </c>
      <c r="B165" s="120" t="s">
        <v>548</v>
      </c>
      <c r="C165" s="128" t="s">
        <v>654</v>
      </c>
      <c r="D165" s="128" t="s">
        <v>267</v>
      </c>
      <c r="E165" s="212">
        <v>3742800</v>
      </c>
      <c r="F165" s="212">
        <v>3426500</v>
      </c>
      <c r="G165" s="212">
        <v>3945500</v>
      </c>
    </row>
    <row r="166" spans="1:7" ht="141.75">
      <c r="A166" s="48" t="s">
        <v>76</v>
      </c>
      <c r="B166" s="83" t="s">
        <v>547</v>
      </c>
      <c r="C166" s="128" t="s">
        <v>609</v>
      </c>
      <c r="D166" s="128" t="s">
        <v>138</v>
      </c>
      <c r="E166" s="212">
        <v>17503000</v>
      </c>
      <c r="F166" s="212">
        <v>10476100</v>
      </c>
      <c r="G166" s="212">
        <v>11563700</v>
      </c>
    </row>
    <row r="167" spans="1:7" ht="15.75">
      <c r="A167" s="48" t="s">
        <v>266</v>
      </c>
      <c r="B167" s="83" t="s">
        <v>547</v>
      </c>
      <c r="C167" s="128" t="s">
        <v>654</v>
      </c>
      <c r="D167" s="128" t="s">
        <v>267</v>
      </c>
      <c r="E167" s="212">
        <v>17503000</v>
      </c>
      <c r="F167" s="212">
        <v>10476100</v>
      </c>
      <c r="G167" s="212">
        <v>11563700</v>
      </c>
    </row>
    <row r="168" spans="1:7" ht="145.5" customHeight="1">
      <c r="A168" s="48" t="s">
        <v>545</v>
      </c>
      <c r="B168" s="120" t="s">
        <v>546</v>
      </c>
      <c r="C168" s="128" t="s">
        <v>609</v>
      </c>
      <c r="D168" s="128" t="s">
        <v>138</v>
      </c>
      <c r="E168" s="212">
        <v>34600</v>
      </c>
      <c r="F168" s="212">
        <v>34600</v>
      </c>
      <c r="G168" s="212">
        <v>34600</v>
      </c>
    </row>
    <row r="169" spans="1:7" ht="47.25">
      <c r="A169" s="129" t="s">
        <v>511</v>
      </c>
      <c r="B169" s="120" t="s">
        <v>546</v>
      </c>
      <c r="C169" s="128" t="s">
        <v>654</v>
      </c>
      <c r="D169" s="128" t="s">
        <v>512</v>
      </c>
      <c r="E169" s="212">
        <v>34600</v>
      </c>
      <c r="F169" s="212">
        <v>34600</v>
      </c>
      <c r="G169" s="212">
        <v>34600</v>
      </c>
    </row>
    <row r="170" spans="1:7" ht="63">
      <c r="A170" s="47" t="s">
        <v>655</v>
      </c>
      <c r="B170" s="122" t="s">
        <v>421</v>
      </c>
      <c r="C170" s="117" t="s">
        <v>609</v>
      </c>
      <c r="D170" s="117" t="s">
        <v>138</v>
      </c>
      <c r="E170" s="210">
        <v>2246800</v>
      </c>
      <c r="F170" s="210">
        <v>2246800</v>
      </c>
      <c r="G170" s="210">
        <v>2246800</v>
      </c>
    </row>
    <row r="171" spans="1:7" ht="47.25">
      <c r="A171" s="36" t="s">
        <v>422</v>
      </c>
      <c r="B171" s="120" t="s">
        <v>423</v>
      </c>
      <c r="C171" s="118" t="s">
        <v>609</v>
      </c>
      <c r="D171" s="118" t="s">
        <v>138</v>
      </c>
      <c r="E171" s="180">
        <v>2087400</v>
      </c>
      <c r="F171" s="180">
        <v>2087400</v>
      </c>
      <c r="G171" s="180">
        <v>2087400</v>
      </c>
    </row>
    <row r="172" spans="1:7" ht="78.75">
      <c r="A172" s="48" t="s">
        <v>424</v>
      </c>
      <c r="B172" s="120" t="s">
        <v>425</v>
      </c>
      <c r="C172" s="118" t="s">
        <v>609</v>
      </c>
      <c r="D172" s="118" t="s">
        <v>138</v>
      </c>
      <c r="E172" s="180">
        <v>2087400</v>
      </c>
      <c r="F172" s="180">
        <v>2087400</v>
      </c>
      <c r="G172" s="180">
        <v>2087400</v>
      </c>
    </row>
    <row r="173" spans="1:7" ht="63">
      <c r="A173" s="48" t="s">
        <v>128</v>
      </c>
      <c r="B173" s="120" t="s">
        <v>425</v>
      </c>
      <c r="C173" s="118" t="s">
        <v>651</v>
      </c>
      <c r="D173" s="118" t="s">
        <v>129</v>
      </c>
      <c r="E173" s="180">
        <v>372400</v>
      </c>
      <c r="F173" s="180">
        <v>372400</v>
      </c>
      <c r="G173" s="180">
        <v>372400</v>
      </c>
    </row>
    <row r="174" spans="1:7" ht="31.5">
      <c r="A174" s="48" t="s">
        <v>355</v>
      </c>
      <c r="B174" s="120" t="s">
        <v>425</v>
      </c>
      <c r="C174" s="118" t="s">
        <v>651</v>
      </c>
      <c r="D174" s="118" t="s">
        <v>356</v>
      </c>
      <c r="E174" s="180">
        <v>1715000</v>
      </c>
      <c r="F174" s="180">
        <v>1715000</v>
      </c>
      <c r="G174" s="180">
        <v>1715000</v>
      </c>
    </row>
    <row r="175" spans="1:7" ht="31.5">
      <c r="A175" s="48" t="s">
        <v>426</v>
      </c>
      <c r="B175" s="120" t="s">
        <v>427</v>
      </c>
      <c r="C175" s="118" t="s">
        <v>609</v>
      </c>
      <c r="D175" s="118" t="s">
        <v>138</v>
      </c>
      <c r="E175" s="180">
        <v>159400</v>
      </c>
      <c r="F175" s="180">
        <v>159400</v>
      </c>
      <c r="G175" s="180">
        <v>159400</v>
      </c>
    </row>
    <row r="176" spans="1:7" ht="78.75">
      <c r="A176" s="48" t="s">
        <v>424</v>
      </c>
      <c r="B176" s="120" t="s">
        <v>428</v>
      </c>
      <c r="C176" s="118" t="s">
        <v>609</v>
      </c>
      <c r="D176" s="118" t="s">
        <v>138</v>
      </c>
      <c r="E176" s="180">
        <v>159400</v>
      </c>
      <c r="F176" s="180">
        <v>159400</v>
      </c>
      <c r="G176" s="180">
        <v>159400</v>
      </c>
    </row>
    <row r="177" spans="1:7" ht="31.5">
      <c r="A177" s="48" t="s">
        <v>355</v>
      </c>
      <c r="B177" s="120" t="s">
        <v>428</v>
      </c>
      <c r="C177" s="118" t="s">
        <v>651</v>
      </c>
      <c r="D177" s="118" t="s">
        <v>356</v>
      </c>
      <c r="E177" s="180">
        <v>159400</v>
      </c>
      <c r="F177" s="180">
        <v>159400</v>
      </c>
      <c r="G177" s="180">
        <v>159400</v>
      </c>
    </row>
    <row r="178" spans="1:7" ht="94.5">
      <c r="A178" s="47" t="s">
        <v>60</v>
      </c>
      <c r="B178" s="122" t="s">
        <v>357</v>
      </c>
      <c r="C178" s="117" t="s">
        <v>609</v>
      </c>
      <c r="D178" s="117" t="s">
        <v>138</v>
      </c>
      <c r="E178" s="210">
        <v>286299929.55000001</v>
      </c>
      <c r="F178" s="210">
        <v>276102600</v>
      </c>
      <c r="G178" s="210">
        <v>276102600</v>
      </c>
    </row>
    <row r="179" spans="1:7" ht="31.5">
      <c r="A179" s="48" t="s">
        <v>51</v>
      </c>
      <c r="B179" s="120" t="s">
        <v>358</v>
      </c>
      <c r="C179" s="118" t="s">
        <v>609</v>
      </c>
      <c r="D179" s="118" t="s">
        <v>138</v>
      </c>
      <c r="E179" s="180">
        <v>97877729.549999997</v>
      </c>
      <c r="F179" s="180">
        <v>94313800</v>
      </c>
      <c r="G179" s="180">
        <v>94313800</v>
      </c>
    </row>
    <row r="180" spans="1:7" ht="47.25">
      <c r="A180" s="48" t="s">
        <v>52</v>
      </c>
      <c r="B180" s="120" t="s">
        <v>359</v>
      </c>
      <c r="C180" s="118" t="s">
        <v>609</v>
      </c>
      <c r="D180" s="118" t="s">
        <v>138</v>
      </c>
      <c r="E180" s="180">
        <v>26506722.800000001</v>
      </c>
      <c r="F180" s="180">
        <v>26029600</v>
      </c>
      <c r="G180" s="180">
        <v>26029600</v>
      </c>
    </row>
    <row r="181" spans="1:7" ht="31.5">
      <c r="A181" s="48" t="s">
        <v>355</v>
      </c>
      <c r="B181" s="120" t="s">
        <v>359</v>
      </c>
      <c r="C181" s="118" t="s">
        <v>648</v>
      </c>
      <c r="D181" s="118" t="s">
        <v>356</v>
      </c>
      <c r="E181" s="180">
        <v>26506722.800000001</v>
      </c>
      <c r="F181" s="180">
        <v>26029600</v>
      </c>
      <c r="G181" s="180">
        <v>26029600</v>
      </c>
    </row>
    <row r="182" spans="1:7" ht="78.75">
      <c r="A182" s="48" t="s">
        <v>61</v>
      </c>
      <c r="B182" s="120" t="s">
        <v>375</v>
      </c>
      <c r="C182" s="118" t="s">
        <v>609</v>
      </c>
      <c r="D182" s="118" t="s">
        <v>138</v>
      </c>
      <c r="E182" s="180">
        <v>16904806.75</v>
      </c>
      <c r="F182" s="180">
        <v>16441900</v>
      </c>
      <c r="G182" s="180">
        <v>16441900</v>
      </c>
    </row>
    <row r="183" spans="1:7" ht="31.5">
      <c r="A183" s="48" t="s">
        <v>355</v>
      </c>
      <c r="B183" s="120" t="s">
        <v>375</v>
      </c>
      <c r="C183" s="118" t="s">
        <v>646</v>
      </c>
      <c r="D183" s="118" t="s">
        <v>356</v>
      </c>
      <c r="E183" s="180">
        <v>16904806.75</v>
      </c>
      <c r="F183" s="180">
        <v>16441900</v>
      </c>
      <c r="G183" s="180">
        <v>16441900</v>
      </c>
    </row>
    <row r="184" spans="1:7" ht="47.25">
      <c r="A184" s="36" t="s">
        <v>389</v>
      </c>
      <c r="B184" s="120" t="s">
        <v>390</v>
      </c>
      <c r="C184" s="118" t="s">
        <v>609</v>
      </c>
      <c r="D184" s="118" t="s">
        <v>138</v>
      </c>
      <c r="E184" s="180">
        <v>7107100</v>
      </c>
      <c r="F184" s="180">
        <v>6906300</v>
      </c>
      <c r="G184" s="180">
        <v>6906300</v>
      </c>
    </row>
    <row r="185" spans="1:7" ht="31.5">
      <c r="A185" s="48" t="s">
        <v>355</v>
      </c>
      <c r="B185" s="120" t="s">
        <v>390</v>
      </c>
      <c r="C185" s="118" t="s">
        <v>649</v>
      </c>
      <c r="D185" s="118" t="s">
        <v>356</v>
      </c>
      <c r="E185" s="180">
        <v>5554700</v>
      </c>
      <c r="F185" s="180">
        <v>6906300</v>
      </c>
      <c r="G185" s="180">
        <v>6906300</v>
      </c>
    </row>
    <row r="186" spans="1:7" ht="31.5">
      <c r="A186" s="48" t="s">
        <v>355</v>
      </c>
      <c r="B186" s="120" t="s">
        <v>390</v>
      </c>
      <c r="C186" s="118" t="s">
        <v>669</v>
      </c>
      <c r="D186" s="118" t="s">
        <v>356</v>
      </c>
      <c r="E186" s="180">
        <v>1552400</v>
      </c>
      <c r="F186" s="180">
        <v>0</v>
      </c>
      <c r="G186" s="180">
        <v>0</v>
      </c>
    </row>
    <row r="187" spans="1:7" ht="78.75">
      <c r="A187" s="36" t="s">
        <v>429</v>
      </c>
      <c r="B187" s="120" t="s">
        <v>430</v>
      </c>
      <c r="C187" s="118" t="s">
        <v>609</v>
      </c>
      <c r="D187" s="118" t="s">
        <v>138</v>
      </c>
      <c r="E187" s="180">
        <v>2298500</v>
      </c>
      <c r="F187" s="180">
        <v>2298500</v>
      </c>
      <c r="G187" s="180">
        <v>2298500</v>
      </c>
    </row>
    <row r="188" spans="1:7" ht="31.5">
      <c r="A188" s="48" t="s">
        <v>355</v>
      </c>
      <c r="B188" s="120" t="s">
        <v>430</v>
      </c>
      <c r="C188" s="118" t="s">
        <v>651</v>
      </c>
      <c r="D188" s="118" t="s">
        <v>356</v>
      </c>
      <c r="E188" s="180">
        <v>2298500</v>
      </c>
      <c r="F188" s="180">
        <v>2298500</v>
      </c>
      <c r="G188" s="180">
        <v>2298500</v>
      </c>
    </row>
    <row r="189" spans="1:7" ht="31.5">
      <c r="A189" s="48" t="s">
        <v>391</v>
      </c>
      <c r="B189" s="120" t="s">
        <v>392</v>
      </c>
      <c r="C189" s="118" t="s">
        <v>609</v>
      </c>
      <c r="D189" s="118" t="s">
        <v>138</v>
      </c>
      <c r="E189" s="180">
        <v>5099400</v>
      </c>
      <c r="F189" s="180">
        <v>5099400</v>
      </c>
      <c r="G189" s="180">
        <v>5099400</v>
      </c>
    </row>
    <row r="190" spans="1:7" ht="31.5">
      <c r="A190" s="48" t="s">
        <v>355</v>
      </c>
      <c r="B190" s="120" t="s">
        <v>392</v>
      </c>
      <c r="C190" s="118" t="s">
        <v>646</v>
      </c>
      <c r="D190" s="118" t="s">
        <v>356</v>
      </c>
      <c r="E190" s="180">
        <v>5099400</v>
      </c>
      <c r="F190" s="180">
        <v>5099400</v>
      </c>
      <c r="G190" s="180">
        <v>5099400</v>
      </c>
    </row>
    <row r="191" spans="1:7" ht="94.5">
      <c r="A191" s="48" t="s">
        <v>393</v>
      </c>
      <c r="B191" s="81" t="s">
        <v>394</v>
      </c>
      <c r="C191" s="86" t="s">
        <v>609</v>
      </c>
      <c r="D191" s="86" t="s">
        <v>138</v>
      </c>
      <c r="E191" s="285">
        <v>2423100</v>
      </c>
      <c r="F191" s="285">
        <v>0</v>
      </c>
      <c r="G191" s="285">
        <v>0</v>
      </c>
    </row>
    <row r="192" spans="1:7" ht="31.5">
      <c r="A192" s="48" t="s">
        <v>355</v>
      </c>
      <c r="B192" s="84" t="s">
        <v>394</v>
      </c>
      <c r="C192" s="118" t="s">
        <v>648</v>
      </c>
      <c r="D192" s="118" t="s">
        <v>356</v>
      </c>
      <c r="E192" s="180">
        <v>0</v>
      </c>
      <c r="F192" s="180">
        <v>0</v>
      </c>
      <c r="G192" s="180">
        <v>0</v>
      </c>
    </row>
    <row r="193" spans="1:7" ht="31.5">
      <c r="A193" s="48" t="s">
        <v>355</v>
      </c>
      <c r="B193" s="84" t="s">
        <v>394</v>
      </c>
      <c r="C193" s="118" t="s">
        <v>646</v>
      </c>
      <c r="D193" s="118" t="s">
        <v>356</v>
      </c>
      <c r="E193" s="180">
        <v>764050</v>
      </c>
      <c r="F193" s="180">
        <v>0</v>
      </c>
      <c r="G193" s="180">
        <v>0</v>
      </c>
    </row>
    <row r="194" spans="1:7" ht="31.5">
      <c r="A194" s="48" t="s">
        <v>355</v>
      </c>
      <c r="B194" s="81" t="s">
        <v>394</v>
      </c>
      <c r="C194" s="118" t="s">
        <v>649</v>
      </c>
      <c r="D194" s="118" t="s">
        <v>356</v>
      </c>
      <c r="E194" s="180">
        <v>298150</v>
      </c>
      <c r="F194" s="180">
        <v>0</v>
      </c>
      <c r="G194" s="180">
        <v>0</v>
      </c>
    </row>
    <row r="195" spans="1:7" ht="31.5">
      <c r="A195" s="48" t="s">
        <v>355</v>
      </c>
      <c r="B195" s="81" t="s">
        <v>394</v>
      </c>
      <c r="C195" s="118" t="s">
        <v>651</v>
      </c>
      <c r="D195" s="118" t="s">
        <v>356</v>
      </c>
      <c r="E195" s="180">
        <v>276200</v>
      </c>
      <c r="F195" s="180">
        <v>0</v>
      </c>
      <c r="G195" s="180">
        <v>0</v>
      </c>
    </row>
    <row r="196" spans="1:7" ht="94.5">
      <c r="A196" s="48" t="s">
        <v>53</v>
      </c>
      <c r="B196" s="120" t="s">
        <v>376</v>
      </c>
      <c r="C196" s="118" t="s">
        <v>609</v>
      </c>
      <c r="D196" s="118" t="s">
        <v>138</v>
      </c>
      <c r="E196" s="180">
        <v>30030500</v>
      </c>
      <c r="F196" s="180">
        <v>30030500</v>
      </c>
      <c r="G196" s="180">
        <v>30030500</v>
      </c>
    </row>
    <row r="197" spans="1:7" ht="31.5">
      <c r="A197" s="48" t="s">
        <v>355</v>
      </c>
      <c r="B197" s="120" t="s">
        <v>376</v>
      </c>
      <c r="C197" s="118" t="s">
        <v>648</v>
      </c>
      <c r="D197" s="118" t="s">
        <v>356</v>
      </c>
      <c r="E197" s="180">
        <v>11773200</v>
      </c>
      <c r="F197" s="180">
        <v>11773200</v>
      </c>
      <c r="G197" s="180">
        <v>11773200</v>
      </c>
    </row>
    <row r="198" spans="1:7" ht="31.5">
      <c r="A198" s="36" t="s">
        <v>355</v>
      </c>
      <c r="B198" s="120" t="s">
        <v>376</v>
      </c>
      <c r="C198" s="118" t="s">
        <v>646</v>
      </c>
      <c r="D198" s="118" t="s">
        <v>356</v>
      </c>
      <c r="E198" s="180">
        <v>17307800</v>
      </c>
      <c r="F198" s="180">
        <v>17307800</v>
      </c>
      <c r="G198" s="180">
        <v>17307800</v>
      </c>
    </row>
    <row r="199" spans="1:7" ht="31.5">
      <c r="A199" s="36" t="s">
        <v>355</v>
      </c>
      <c r="B199" s="120" t="s">
        <v>376</v>
      </c>
      <c r="C199" s="118" t="s">
        <v>649</v>
      </c>
      <c r="D199" s="118" t="s">
        <v>356</v>
      </c>
      <c r="E199" s="180">
        <v>743000</v>
      </c>
      <c r="F199" s="180">
        <v>743000</v>
      </c>
      <c r="G199" s="180">
        <v>743000</v>
      </c>
    </row>
    <row r="200" spans="1:7" ht="31.5">
      <c r="A200" s="36" t="s">
        <v>355</v>
      </c>
      <c r="B200" s="120" t="s">
        <v>376</v>
      </c>
      <c r="C200" s="118" t="s">
        <v>651</v>
      </c>
      <c r="D200" s="118" t="s">
        <v>356</v>
      </c>
      <c r="E200" s="180">
        <v>206500</v>
      </c>
      <c r="F200" s="180">
        <v>206500</v>
      </c>
      <c r="G200" s="180">
        <v>206500</v>
      </c>
    </row>
    <row r="201" spans="1:7" ht="63">
      <c r="A201" s="48" t="s">
        <v>54</v>
      </c>
      <c r="B201" s="120" t="s">
        <v>377</v>
      </c>
      <c r="C201" s="118" t="s">
        <v>609</v>
      </c>
      <c r="D201" s="118" t="s">
        <v>138</v>
      </c>
      <c r="E201" s="180">
        <v>7507600</v>
      </c>
      <c r="F201" s="180">
        <v>7507600</v>
      </c>
      <c r="G201" s="180">
        <v>7507600</v>
      </c>
    </row>
    <row r="202" spans="1:7" ht="31.5">
      <c r="A202" s="48" t="s">
        <v>355</v>
      </c>
      <c r="B202" s="120" t="s">
        <v>377</v>
      </c>
      <c r="C202" s="118" t="s">
        <v>648</v>
      </c>
      <c r="D202" s="118" t="s">
        <v>356</v>
      </c>
      <c r="E202" s="180">
        <v>2943400</v>
      </c>
      <c r="F202" s="180">
        <v>2943400</v>
      </c>
      <c r="G202" s="180">
        <v>2943400</v>
      </c>
    </row>
    <row r="203" spans="1:7" ht="31.5">
      <c r="A203" s="36" t="s">
        <v>355</v>
      </c>
      <c r="B203" s="120" t="s">
        <v>377</v>
      </c>
      <c r="C203" s="118" t="s">
        <v>646</v>
      </c>
      <c r="D203" s="118" t="s">
        <v>356</v>
      </c>
      <c r="E203" s="180">
        <v>4326900</v>
      </c>
      <c r="F203" s="180">
        <v>4326900</v>
      </c>
      <c r="G203" s="180">
        <v>4326900</v>
      </c>
    </row>
    <row r="204" spans="1:7" ht="31.5">
      <c r="A204" s="36" t="s">
        <v>355</v>
      </c>
      <c r="B204" s="120" t="s">
        <v>377</v>
      </c>
      <c r="C204" s="118" t="s">
        <v>649</v>
      </c>
      <c r="D204" s="118" t="s">
        <v>356</v>
      </c>
      <c r="E204" s="180">
        <v>185600</v>
      </c>
      <c r="F204" s="180">
        <v>185600</v>
      </c>
      <c r="G204" s="180">
        <v>185600</v>
      </c>
    </row>
    <row r="205" spans="1:7" ht="31.5">
      <c r="A205" s="36" t="s">
        <v>355</v>
      </c>
      <c r="B205" s="120" t="s">
        <v>377</v>
      </c>
      <c r="C205" s="118" t="s">
        <v>651</v>
      </c>
      <c r="D205" s="118" t="s">
        <v>356</v>
      </c>
      <c r="E205" s="180">
        <v>51700</v>
      </c>
      <c r="F205" s="180">
        <v>51700</v>
      </c>
      <c r="G205" s="180">
        <v>51700</v>
      </c>
    </row>
    <row r="206" spans="1:7" ht="47.25">
      <c r="A206" s="48" t="s">
        <v>55</v>
      </c>
      <c r="B206" s="120" t="s">
        <v>362</v>
      </c>
      <c r="C206" s="118" t="s">
        <v>609</v>
      </c>
      <c r="D206" s="118" t="s">
        <v>138</v>
      </c>
      <c r="E206" s="180">
        <v>177117200</v>
      </c>
      <c r="F206" s="180">
        <v>170502300</v>
      </c>
      <c r="G206" s="180">
        <v>170502300</v>
      </c>
    </row>
    <row r="207" spans="1:7" ht="47.25">
      <c r="A207" s="48" t="s">
        <v>70</v>
      </c>
      <c r="B207" s="120" t="s">
        <v>363</v>
      </c>
      <c r="C207" s="118" t="s">
        <v>609</v>
      </c>
      <c r="D207" s="118" t="s">
        <v>138</v>
      </c>
      <c r="E207" s="180">
        <v>1000000</v>
      </c>
      <c r="F207" s="180">
        <v>0</v>
      </c>
      <c r="G207" s="180">
        <v>0</v>
      </c>
    </row>
    <row r="208" spans="1:7" ht="31.5">
      <c r="A208" s="48" t="s">
        <v>355</v>
      </c>
      <c r="B208" s="120" t="s">
        <v>363</v>
      </c>
      <c r="C208" s="118" t="s">
        <v>648</v>
      </c>
      <c r="D208" s="118" t="s">
        <v>356</v>
      </c>
      <c r="E208" s="180">
        <v>480000</v>
      </c>
      <c r="F208" s="180">
        <v>0</v>
      </c>
      <c r="G208" s="180">
        <v>0</v>
      </c>
    </row>
    <row r="209" spans="1:7" ht="31.5">
      <c r="A209" s="48" t="s">
        <v>355</v>
      </c>
      <c r="B209" s="120" t="s">
        <v>363</v>
      </c>
      <c r="C209" s="118" t="s">
        <v>646</v>
      </c>
      <c r="D209" s="118" t="s">
        <v>356</v>
      </c>
      <c r="E209" s="180">
        <v>450000</v>
      </c>
      <c r="F209" s="180">
        <v>0</v>
      </c>
      <c r="G209" s="180">
        <v>0</v>
      </c>
    </row>
    <row r="210" spans="1:7" ht="31.5">
      <c r="A210" s="48" t="s">
        <v>355</v>
      </c>
      <c r="B210" s="120" t="s">
        <v>363</v>
      </c>
      <c r="C210" s="118" t="s">
        <v>649</v>
      </c>
      <c r="D210" s="118" t="s">
        <v>356</v>
      </c>
      <c r="E210" s="180">
        <v>50000</v>
      </c>
      <c r="F210" s="180">
        <v>0</v>
      </c>
      <c r="G210" s="180">
        <v>0</v>
      </c>
    </row>
    <row r="211" spans="1:7" ht="31.5">
      <c r="A211" s="48" t="s">
        <v>355</v>
      </c>
      <c r="B211" s="120" t="s">
        <v>363</v>
      </c>
      <c r="C211" s="118" t="s">
        <v>651</v>
      </c>
      <c r="D211" s="118" t="s">
        <v>356</v>
      </c>
      <c r="E211" s="180">
        <v>20000</v>
      </c>
      <c r="F211" s="180">
        <v>0</v>
      </c>
      <c r="G211" s="180">
        <v>0</v>
      </c>
    </row>
    <row r="212" spans="1:7" ht="110.25">
      <c r="A212" s="48" t="s">
        <v>549</v>
      </c>
      <c r="B212" s="120" t="s">
        <v>550</v>
      </c>
      <c r="C212" s="118" t="s">
        <v>609</v>
      </c>
      <c r="D212" s="118" t="s">
        <v>138</v>
      </c>
      <c r="E212" s="180">
        <v>1822100</v>
      </c>
      <c r="F212" s="180">
        <v>1822100</v>
      </c>
      <c r="G212" s="180">
        <v>1822100</v>
      </c>
    </row>
    <row r="213" spans="1:7" ht="47.25">
      <c r="A213" s="48" t="s">
        <v>511</v>
      </c>
      <c r="B213" s="120" t="s">
        <v>550</v>
      </c>
      <c r="C213" s="118" t="s">
        <v>654</v>
      </c>
      <c r="D213" s="118" t="s">
        <v>512</v>
      </c>
      <c r="E213" s="180">
        <v>1822100</v>
      </c>
      <c r="F213" s="180">
        <v>1822100</v>
      </c>
      <c r="G213" s="180">
        <v>1822100</v>
      </c>
    </row>
    <row r="214" spans="1:7" ht="409.5">
      <c r="A214" s="48" t="s">
        <v>364</v>
      </c>
      <c r="B214" s="120" t="s">
        <v>365</v>
      </c>
      <c r="C214" s="118" t="s">
        <v>609</v>
      </c>
      <c r="D214" s="118" t="s">
        <v>138</v>
      </c>
      <c r="E214" s="180">
        <v>137778200</v>
      </c>
      <c r="F214" s="180">
        <v>133389600</v>
      </c>
      <c r="G214" s="180">
        <v>133389600</v>
      </c>
    </row>
    <row r="215" spans="1:7" ht="31.5">
      <c r="A215" s="48" t="s">
        <v>355</v>
      </c>
      <c r="B215" s="120" t="s">
        <v>365</v>
      </c>
      <c r="C215" s="118" t="s">
        <v>648</v>
      </c>
      <c r="D215" s="118" t="s">
        <v>356</v>
      </c>
      <c r="E215" s="180">
        <v>54473734</v>
      </c>
      <c r="F215" s="180">
        <v>52400500</v>
      </c>
      <c r="G215" s="180">
        <v>52400500</v>
      </c>
    </row>
    <row r="216" spans="1:7" ht="31.5">
      <c r="A216" s="48" t="s">
        <v>355</v>
      </c>
      <c r="B216" s="120" t="s">
        <v>365</v>
      </c>
      <c r="C216" s="118" t="s">
        <v>646</v>
      </c>
      <c r="D216" s="118" t="s">
        <v>356</v>
      </c>
      <c r="E216" s="180">
        <v>83304466</v>
      </c>
      <c r="F216" s="180">
        <v>80989100</v>
      </c>
      <c r="G216" s="180">
        <v>80989100</v>
      </c>
    </row>
    <row r="217" spans="1:7" ht="94.5">
      <c r="A217" s="48" t="s">
        <v>56</v>
      </c>
      <c r="B217" s="120" t="s">
        <v>366</v>
      </c>
      <c r="C217" s="118" t="s">
        <v>609</v>
      </c>
      <c r="D217" s="118" t="s">
        <v>138</v>
      </c>
      <c r="E217" s="180">
        <v>10811500</v>
      </c>
      <c r="F217" s="180">
        <v>10811500</v>
      </c>
      <c r="G217" s="180">
        <v>10811500</v>
      </c>
    </row>
    <row r="218" spans="1:7" ht="31.5">
      <c r="A218" s="48" t="s">
        <v>355</v>
      </c>
      <c r="B218" s="120" t="s">
        <v>366</v>
      </c>
      <c r="C218" s="118" t="s">
        <v>648</v>
      </c>
      <c r="D218" s="118" t="s">
        <v>356</v>
      </c>
      <c r="E218" s="180">
        <v>1196300</v>
      </c>
      <c r="F218" s="180">
        <v>1191800</v>
      </c>
      <c r="G218" s="180">
        <v>1191800</v>
      </c>
    </row>
    <row r="219" spans="1:7" ht="31.5">
      <c r="A219" s="48" t="s">
        <v>355</v>
      </c>
      <c r="B219" s="120" t="s">
        <v>366</v>
      </c>
      <c r="C219" s="118" t="s">
        <v>646</v>
      </c>
      <c r="D219" s="118" t="s">
        <v>356</v>
      </c>
      <c r="E219" s="180">
        <v>9437800</v>
      </c>
      <c r="F219" s="180">
        <v>9442300</v>
      </c>
      <c r="G219" s="180">
        <v>9442300</v>
      </c>
    </row>
    <row r="220" spans="1:7" ht="47.25">
      <c r="A220" s="48" t="s">
        <v>511</v>
      </c>
      <c r="B220" s="120" t="s">
        <v>366</v>
      </c>
      <c r="C220" s="118" t="s">
        <v>654</v>
      </c>
      <c r="D220" s="118" t="s">
        <v>512</v>
      </c>
      <c r="E220" s="180">
        <v>177400</v>
      </c>
      <c r="F220" s="180">
        <v>177400</v>
      </c>
      <c r="G220" s="180">
        <v>177400</v>
      </c>
    </row>
    <row r="221" spans="1:7" ht="78.75">
      <c r="A221" s="48" t="s">
        <v>551</v>
      </c>
      <c r="B221" s="120" t="s">
        <v>552</v>
      </c>
      <c r="C221" s="118" t="s">
        <v>609</v>
      </c>
      <c r="D221" s="118" t="s">
        <v>138</v>
      </c>
      <c r="E221" s="180">
        <v>21945400</v>
      </c>
      <c r="F221" s="180">
        <v>22745400</v>
      </c>
      <c r="G221" s="180">
        <v>22745400</v>
      </c>
    </row>
    <row r="222" spans="1:7" ht="47.25">
      <c r="A222" s="48" t="s">
        <v>511</v>
      </c>
      <c r="B222" s="120" t="s">
        <v>552</v>
      </c>
      <c r="C222" s="118" t="s">
        <v>654</v>
      </c>
      <c r="D222" s="118" t="s">
        <v>512</v>
      </c>
      <c r="E222" s="180">
        <v>14416200</v>
      </c>
      <c r="F222" s="180">
        <v>14416200</v>
      </c>
      <c r="G222" s="180">
        <v>14416200</v>
      </c>
    </row>
    <row r="223" spans="1:7" ht="63">
      <c r="A223" s="48" t="s">
        <v>517</v>
      </c>
      <c r="B223" s="120" t="s">
        <v>552</v>
      </c>
      <c r="C223" s="118" t="s">
        <v>654</v>
      </c>
      <c r="D223" s="118" t="s">
        <v>518</v>
      </c>
      <c r="E223" s="180">
        <v>7529200</v>
      </c>
      <c r="F223" s="180">
        <v>8329200</v>
      </c>
      <c r="G223" s="180">
        <v>8329200</v>
      </c>
    </row>
    <row r="224" spans="1:7" ht="141.75">
      <c r="A224" s="48" t="s">
        <v>378</v>
      </c>
      <c r="B224" s="120" t="s">
        <v>379</v>
      </c>
      <c r="C224" s="118" t="s">
        <v>609</v>
      </c>
      <c r="D224" s="118" t="s">
        <v>138</v>
      </c>
      <c r="E224" s="180">
        <v>1699600</v>
      </c>
      <c r="F224" s="180">
        <v>1699600</v>
      </c>
      <c r="G224" s="180">
        <v>1699600</v>
      </c>
    </row>
    <row r="225" spans="1:7" ht="31.5">
      <c r="A225" s="48" t="s">
        <v>355</v>
      </c>
      <c r="B225" s="120" t="s">
        <v>379</v>
      </c>
      <c r="C225" s="118" t="s">
        <v>646</v>
      </c>
      <c r="D225" s="118" t="s">
        <v>356</v>
      </c>
      <c r="E225" s="180">
        <v>1699600</v>
      </c>
      <c r="F225" s="180">
        <v>1699600</v>
      </c>
      <c r="G225" s="180">
        <v>1699600</v>
      </c>
    </row>
    <row r="226" spans="1:7" ht="110.25">
      <c r="A226" s="48" t="s">
        <v>62</v>
      </c>
      <c r="B226" s="120" t="s">
        <v>380</v>
      </c>
      <c r="C226" s="118" t="s">
        <v>609</v>
      </c>
      <c r="D226" s="118" t="s">
        <v>138</v>
      </c>
      <c r="E226" s="180">
        <v>34100</v>
      </c>
      <c r="F226" s="180">
        <v>34100</v>
      </c>
      <c r="G226" s="180">
        <v>34100</v>
      </c>
    </row>
    <row r="227" spans="1:7" ht="31.5">
      <c r="A227" s="36" t="s">
        <v>355</v>
      </c>
      <c r="B227" s="120" t="s">
        <v>380</v>
      </c>
      <c r="C227" s="118" t="s">
        <v>646</v>
      </c>
      <c r="D227" s="118" t="s">
        <v>356</v>
      </c>
      <c r="E227" s="180">
        <v>34100</v>
      </c>
      <c r="F227" s="180">
        <v>34100</v>
      </c>
      <c r="G227" s="180">
        <v>34100</v>
      </c>
    </row>
    <row r="228" spans="1:7" ht="110.25">
      <c r="A228" s="48" t="s">
        <v>62</v>
      </c>
      <c r="B228" s="120" t="s">
        <v>381</v>
      </c>
      <c r="C228" s="118" t="s">
        <v>609</v>
      </c>
      <c r="D228" s="118" t="s">
        <v>138</v>
      </c>
      <c r="E228" s="180">
        <v>300</v>
      </c>
      <c r="F228" s="180">
        <v>0</v>
      </c>
      <c r="G228" s="180">
        <v>0</v>
      </c>
    </row>
    <row r="229" spans="1:7" ht="31.5">
      <c r="A229" s="36" t="s">
        <v>355</v>
      </c>
      <c r="B229" s="120" t="s">
        <v>381</v>
      </c>
      <c r="C229" s="118" t="s">
        <v>646</v>
      </c>
      <c r="D229" s="118" t="s">
        <v>356</v>
      </c>
      <c r="E229" s="180">
        <v>300</v>
      </c>
      <c r="F229" s="180">
        <v>0</v>
      </c>
      <c r="G229" s="180">
        <v>0</v>
      </c>
    </row>
    <row r="230" spans="1:7" ht="173.25">
      <c r="A230" s="48" t="s">
        <v>367</v>
      </c>
      <c r="B230" s="120" t="s">
        <v>368</v>
      </c>
      <c r="C230" s="118"/>
      <c r="D230" s="118"/>
      <c r="E230" s="180">
        <v>1620800</v>
      </c>
      <c r="F230" s="180">
        <v>0</v>
      </c>
      <c r="G230" s="180">
        <v>0</v>
      </c>
    </row>
    <row r="231" spans="1:7" ht="31.5">
      <c r="A231" s="36" t="s">
        <v>355</v>
      </c>
      <c r="B231" s="120" t="s">
        <v>368</v>
      </c>
      <c r="C231" s="118" t="s">
        <v>648</v>
      </c>
      <c r="D231" s="118" t="s">
        <v>356</v>
      </c>
      <c r="E231" s="180">
        <v>617200</v>
      </c>
      <c r="F231" s="180">
        <v>0</v>
      </c>
      <c r="G231" s="180">
        <v>0</v>
      </c>
    </row>
    <row r="232" spans="1:7" ht="31.5">
      <c r="A232" s="36" t="s">
        <v>355</v>
      </c>
      <c r="B232" s="120" t="s">
        <v>368</v>
      </c>
      <c r="C232" s="118" t="s">
        <v>646</v>
      </c>
      <c r="D232" s="118" t="s">
        <v>356</v>
      </c>
      <c r="E232" s="180">
        <v>928080</v>
      </c>
      <c r="F232" s="180">
        <v>0</v>
      </c>
      <c r="G232" s="180">
        <v>0</v>
      </c>
    </row>
    <row r="233" spans="1:7" ht="31.5">
      <c r="A233" s="36" t="s">
        <v>355</v>
      </c>
      <c r="B233" s="120" t="s">
        <v>368</v>
      </c>
      <c r="C233" s="118" t="s">
        <v>649</v>
      </c>
      <c r="D233" s="118" t="s">
        <v>356</v>
      </c>
      <c r="E233" s="180">
        <v>75520</v>
      </c>
      <c r="F233" s="180">
        <v>0</v>
      </c>
      <c r="G233" s="180">
        <v>0</v>
      </c>
    </row>
    <row r="234" spans="1:7" ht="173.25">
      <c r="A234" s="48" t="s">
        <v>367</v>
      </c>
      <c r="B234" s="120" t="s">
        <v>369</v>
      </c>
      <c r="C234" s="118"/>
      <c r="D234" s="118"/>
      <c r="E234" s="180">
        <v>405200</v>
      </c>
      <c r="F234" s="180">
        <v>0</v>
      </c>
      <c r="G234" s="180">
        <v>0</v>
      </c>
    </row>
    <row r="235" spans="1:7" ht="31.5">
      <c r="A235" s="36" t="s">
        <v>355</v>
      </c>
      <c r="B235" s="120" t="s">
        <v>369</v>
      </c>
      <c r="C235" s="118" t="s">
        <v>648</v>
      </c>
      <c r="D235" s="118" t="s">
        <v>356</v>
      </c>
      <c r="E235" s="180">
        <v>154300</v>
      </c>
      <c r="F235" s="180">
        <v>0</v>
      </c>
      <c r="G235" s="180">
        <v>0</v>
      </c>
    </row>
    <row r="236" spans="1:7" ht="31.5">
      <c r="A236" s="36" t="s">
        <v>355</v>
      </c>
      <c r="B236" s="120" t="s">
        <v>369</v>
      </c>
      <c r="C236" s="118" t="s">
        <v>646</v>
      </c>
      <c r="D236" s="118" t="s">
        <v>356</v>
      </c>
      <c r="E236" s="180">
        <v>232020</v>
      </c>
      <c r="F236" s="180">
        <v>0</v>
      </c>
      <c r="G236" s="180">
        <v>0</v>
      </c>
    </row>
    <row r="237" spans="1:7" ht="31.5">
      <c r="A237" s="36" t="s">
        <v>355</v>
      </c>
      <c r="B237" s="120" t="s">
        <v>369</v>
      </c>
      <c r="C237" s="118" t="s">
        <v>649</v>
      </c>
      <c r="D237" s="118" t="s">
        <v>356</v>
      </c>
      <c r="E237" s="180">
        <v>18880</v>
      </c>
      <c r="F237" s="180">
        <v>0</v>
      </c>
      <c r="G237" s="180">
        <v>0</v>
      </c>
    </row>
    <row r="238" spans="1:7" ht="63">
      <c r="A238" s="48" t="s">
        <v>448</v>
      </c>
      <c r="B238" s="120" t="s">
        <v>449</v>
      </c>
      <c r="C238" s="118"/>
      <c r="D238" s="118"/>
      <c r="E238" s="180">
        <v>11305000</v>
      </c>
      <c r="F238" s="180">
        <v>11286500</v>
      </c>
      <c r="G238" s="180">
        <v>11286500</v>
      </c>
    </row>
    <row r="239" spans="1:7" ht="141.75">
      <c r="A239" s="48" t="s">
        <v>450</v>
      </c>
      <c r="B239" s="120" t="s">
        <v>451</v>
      </c>
      <c r="C239" s="118" t="s">
        <v>609</v>
      </c>
      <c r="D239" s="118" t="s">
        <v>138</v>
      </c>
      <c r="E239" s="180">
        <v>4211300</v>
      </c>
      <c r="F239" s="180">
        <v>4211300</v>
      </c>
      <c r="G239" s="180">
        <v>4211300</v>
      </c>
    </row>
    <row r="240" spans="1:7" ht="47.25">
      <c r="A240" s="48" t="s">
        <v>119</v>
      </c>
      <c r="B240" s="120" t="s">
        <v>451</v>
      </c>
      <c r="C240" s="118" t="s">
        <v>618</v>
      </c>
      <c r="D240" s="118" t="s">
        <v>120</v>
      </c>
      <c r="E240" s="180">
        <v>4164750</v>
      </c>
      <c r="F240" s="180">
        <v>4160300</v>
      </c>
      <c r="G240" s="180">
        <v>4160300</v>
      </c>
    </row>
    <row r="241" spans="1:7" ht="63">
      <c r="A241" s="48" t="s">
        <v>128</v>
      </c>
      <c r="B241" s="120" t="s">
        <v>451</v>
      </c>
      <c r="C241" s="118" t="s">
        <v>618</v>
      </c>
      <c r="D241" s="118" t="s">
        <v>129</v>
      </c>
      <c r="E241" s="180">
        <v>44350</v>
      </c>
      <c r="F241" s="180">
        <v>49600</v>
      </c>
      <c r="G241" s="180">
        <v>49600</v>
      </c>
    </row>
    <row r="242" spans="1:7" ht="31.5">
      <c r="A242" s="48" t="s">
        <v>134</v>
      </c>
      <c r="B242" s="120" t="s">
        <v>451</v>
      </c>
      <c r="C242" s="118" t="s">
        <v>618</v>
      </c>
      <c r="D242" s="118" t="s">
        <v>135</v>
      </c>
      <c r="E242" s="180">
        <v>2200</v>
      </c>
      <c r="F242" s="180">
        <v>1400</v>
      </c>
      <c r="G242" s="180">
        <v>1400</v>
      </c>
    </row>
    <row r="243" spans="1:7" ht="78.75">
      <c r="A243" s="48" t="s">
        <v>452</v>
      </c>
      <c r="B243" s="120" t="s">
        <v>453</v>
      </c>
      <c r="C243" s="118" t="s">
        <v>609</v>
      </c>
      <c r="D243" s="118" t="s">
        <v>138</v>
      </c>
      <c r="E243" s="180">
        <v>5460400</v>
      </c>
      <c r="F243" s="180">
        <v>5460400</v>
      </c>
      <c r="G243" s="180">
        <v>5460400</v>
      </c>
    </row>
    <row r="244" spans="1:7" ht="31.5">
      <c r="A244" s="48" t="s">
        <v>235</v>
      </c>
      <c r="B244" s="120" t="s">
        <v>453</v>
      </c>
      <c r="C244" s="118" t="s">
        <v>618</v>
      </c>
      <c r="D244" s="118" t="s">
        <v>236</v>
      </c>
      <c r="E244" s="180">
        <v>5027500</v>
      </c>
      <c r="F244" s="180">
        <v>5027500</v>
      </c>
      <c r="G244" s="180">
        <v>5027500</v>
      </c>
    </row>
    <row r="245" spans="1:7" ht="63">
      <c r="A245" s="48" t="s">
        <v>128</v>
      </c>
      <c r="B245" s="120" t="s">
        <v>453</v>
      </c>
      <c r="C245" s="118" t="s">
        <v>618</v>
      </c>
      <c r="D245" s="118" t="s">
        <v>129</v>
      </c>
      <c r="E245" s="180">
        <v>428000</v>
      </c>
      <c r="F245" s="180">
        <v>428000</v>
      </c>
      <c r="G245" s="180">
        <v>428000</v>
      </c>
    </row>
    <row r="246" spans="1:7" ht="31.5">
      <c r="A246" s="48" t="s">
        <v>134</v>
      </c>
      <c r="B246" s="120" t="s">
        <v>453</v>
      </c>
      <c r="C246" s="118" t="s">
        <v>618</v>
      </c>
      <c r="D246" s="118" t="s">
        <v>135</v>
      </c>
      <c r="E246" s="180">
        <v>4900</v>
      </c>
      <c r="F246" s="180">
        <v>4900</v>
      </c>
      <c r="G246" s="180">
        <v>4900</v>
      </c>
    </row>
    <row r="247" spans="1:7" ht="94.5">
      <c r="A247" s="48" t="s">
        <v>56</v>
      </c>
      <c r="B247" s="120" t="s">
        <v>454</v>
      </c>
      <c r="C247" s="118" t="s">
        <v>609</v>
      </c>
      <c r="D247" s="118" t="s">
        <v>138</v>
      </c>
      <c r="E247" s="180">
        <v>344500</v>
      </c>
      <c r="F247" s="180">
        <v>344500</v>
      </c>
      <c r="G247" s="180">
        <v>344500</v>
      </c>
    </row>
    <row r="248" spans="1:7" ht="31.5">
      <c r="A248" s="48" t="s">
        <v>235</v>
      </c>
      <c r="B248" s="120" t="s">
        <v>454</v>
      </c>
      <c r="C248" s="118" t="s">
        <v>618</v>
      </c>
      <c r="D248" s="118" t="s">
        <v>236</v>
      </c>
      <c r="E248" s="180">
        <v>335700</v>
      </c>
      <c r="F248" s="180">
        <v>335700</v>
      </c>
      <c r="G248" s="180">
        <v>335700</v>
      </c>
    </row>
    <row r="249" spans="1:7" ht="63">
      <c r="A249" s="48" t="s">
        <v>128</v>
      </c>
      <c r="B249" s="120" t="s">
        <v>454</v>
      </c>
      <c r="C249" s="118" t="s">
        <v>618</v>
      </c>
      <c r="D249" s="118" t="s">
        <v>129</v>
      </c>
      <c r="E249" s="180">
        <v>8800</v>
      </c>
      <c r="F249" s="180">
        <v>8800</v>
      </c>
      <c r="G249" s="180">
        <v>8800</v>
      </c>
    </row>
    <row r="250" spans="1:7" ht="78.75">
      <c r="A250" s="48" t="s">
        <v>136</v>
      </c>
      <c r="B250" s="120" t="s">
        <v>455</v>
      </c>
      <c r="C250" s="118" t="s">
        <v>609</v>
      </c>
      <c r="D250" s="118" t="s">
        <v>138</v>
      </c>
      <c r="E250" s="180">
        <v>863900</v>
      </c>
      <c r="F250" s="180">
        <v>863900</v>
      </c>
      <c r="G250" s="180">
        <v>863900</v>
      </c>
    </row>
    <row r="251" spans="1:7" ht="47.25">
      <c r="A251" s="48" t="s">
        <v>119</v>
      </c>
      <c r="B251" s="120" t="s">
        <v>455</v>
      </c>
      <c r="C251" s="118" t="s">
        <v>618</v>
      </c>
      <c r="D251" s="118" t="s">
        <v>120</v>
      </c>
      <c r="E251" s="180">
        <v>848900</v>
      </c>
      <c r="F251" s="180">
        <v>848900</v>
      </c>
      <c r="G251" s="180">
        <v>848900</v>
      </c>
    </row>
    <row r="252" spans="1:7" ht="63">
      <c r="A252" s="48" t="s">
        <v>128</v>
      </c>
      <c r="B252" s="120" t="s">
        <v>455</v>
      </c>
      <c r="C252" s="118" t="s">
        <v>618</v>
      </c>
      <c r="D252" s="118" t="s">
        <v>129</v>
      </c>
      <c r="E252" s="180">
        <v>15000</v>
      </c>
      <c r="F252" s="180">
        <v>15000</v>
      </c>
      <c r="G252" s="180">
        <v>15000</v>
      </c>
    </row>
    <row r="253" spans="1:7" ht="94.5">
      <c r="A253" s="48" t="s">
        <v>393</v>
      </c>
      <c r="B253" s="81" t="s">
        <v>787</v>
      </c>
      <c r="C253" s="81" t="s">
        <v>609</v>
      </c>
      <c r="D253" s="81" t="s">
        <v>138</v>
      </c>
      <c r="E253" s="213">
        <v>18500</v>
      </c>
      <c r="F253" s="213">
        <v>0</v>
      </c>
      <c r="G253" s="213">
        <v>0</v>
      </c>
    </row>
    <row r="254" spans="1:7" ht="31.5">
      <c r="A254" s="48" t="s">
        <v>235</v>
      </c>
      <c r="B254" s="120" t="s">
        <v>787</v>
      </c>
      <c r="C254" s="118" t="s">
        <v>618</v>
      </c>
      <c r="D254" s="118" t="s">
        <v>236</v>
      </c>
      <c r="E254" s="180">
        <v>18500</v>
      </c>
      <c r="F254" s="180">
        <v>0</v>
      </c>
      <c r="G254" s="180">
        <v>0</v>
      </c>
    </row>
    <row r="255" spans="1:7" ht="94.5">
      <c r="A255" s="48" t="s">
        <v>53</v>
      </c>
      <c r="B255" s="120" t="s">
        <v>456</v>
      </c>
      <c r="C255" s="118" t="s">
        <v>609</v>
      </c>
      <c r="D255" s="118" t="s">
        <v>138</v>
      </c>
      <c r="E255" s="180">
        <v>325100</v>
      </c>
      <c r="F255" s="180">
        <v>325100</v>
      </c>
      <c r="G255" s="180">
        <v>325100</v>
      </c>
    </row>
    <row r="256" spans="1:7" ht="63">
      <c r="A256" s="48" t="s">
        <v>128</v>
      </c>
      <c r="B256" s="120" t="s">
        <v>456</v>
      </c>
      <c r="C256" s="118" t="s">
        <v>618</v>
      </c>
      <c r="D256" s="118" t="s">
        <v>129</v>
      </c>
      <c r="E256" s="180">
        <v>325100</v>
      </c>
      <c r="F256" s="180">
        <v>325100</v>
      </c>
      <c r="G256" s="180">
        <v>325100</v>
      </c>
    </row>
    <row r="257" spans="1:7" ht="63">
      <c r="A257" s="48" t="s">
        <v>54</v>
      </c>
      <c r="B257" s="120" t="s">
        <v>457</v>
      </c>
      <c r="C257" s="118" t="s">
        <v>609</v>
      </c>
      <c r="D257" s="118" t="s">
        <v>138</v>
      </c>
      <c r="E257" s="180">
        <v>81300</v>
      </c>
      <c r="F257" s="180">
        <v>81300</v>
      </c>
      <c r="G257" s="180">
        <v>81300</v>
      </c>
    </row>
    <row r="258" spans="1:7" ht="63">
      <c r="A258" s="48" t="s">
        <v>128</v>
      </c>
      <c r="B258" s="120" t="s">
        <v>457</v>
      </c>
      <c r="C258" s="118" t="s">
        <v>618</v>
      </c>
      <c r="D258" s="118" t="s">
        <v>129</v>
      </c>
      <c r="E258" s="180">
        <v>81300</v>
      </c>
      <c r="F258" s="180">
        <v>81300</v>
      </c>
      <c r="G258" s="180">
        <v>81300</v>
      </c>
    </row>
    <row r="259" spans="1:7" ht="126">
      <c r="A259" s="47" t="s">
        <v>333</v>
      </c>
      <c r="B259" s="122" t="s">
        <v>334</v>
      </c>
      <c r="C259" s="117" t="s">
        <v>609</v>
      </c>
      <c r="D259" s="117" t="s">
        <v>138</v>
      </c>
      <c r="E259" s="210">
        <v>861390</v>
      </c>
      <c r="F259" s="210">
        <v>356900</v>
      </c>
      <c r="G259" s="210">
        <v>356900</v>
      </c>
    </row>
    <row r="260" spans="1:7" ht="78.75">
      <c r="A260" s="64" t="s">
        <v>335</v>
      </c>
      <c r="B260" s="122" t="s">
        <v>336</v>
      </c>
      <c r="C260" s="117" t="s">
        <v>609</v>
      </c>
      <c r="D260" s="117" t="s">
        <v>138</v>
      </c>
      <c r="E260" s="210">
        <v>624190</v>
      </c>
      <c r="F260" s="210">
        <v>356900</v>
      </c>
      <c r="G260" s="210">
        <v>356900</v>
      </c>
    </row>
    <row r="261" spans="1:7" s="136" customFormat="1" ht="126">
      <c r="A261" s="36" t="s">
        <v>337</v>
      </c>
      <c r="B261" s="120" t="s">
        <v>338</v>
      </c>
      <c r="C261" s="118" t="s">
        <v>609</v>
      </c>
      <c r="D261" s="118" t="s">
        <v>138</v>
      </c>
      <c r="E261" s="180">
        <v>162800</v>
      </c>
      <c r="F261" s="180">
        <v>356900</v>
      </c>
      <c r="G261" s="180">
        <v>356900</v>
      </c>
    </row>
    <row r="262" spans="1:7" s="136" customFormat="1" ht="63">
      <c r="A262" s="48" t="s">
        <v>339</v>
      </c>
      <c r="B262" s="120" t="s">
        <v>340</v>
      </c>
      <c r="C262" s="118" t="s">
        <v>609</v>
      </c>
      <c r="D262" s="118" t="s">
        <v>138</v>
      </c>
      <c r="E262" s="180">
        <v>162800</v>
      </c>
      <c r="F262" s="180">
        <v>356900</v>
      </c>
      <c r="G262" s="180">
        <v>356900</v>
      </c>
    </row>
    <row r="263" spans="1:7" s="136" customFormat="1" ht="63">
      <c r="A263" s="48" t="s">
        <v>128</v>
      </c>
      <c r="B263" s="120" t="s">
        <v>340</v>
      </c>
      <c r="C263" s="118" t="s">
        <v>656</v>
      </c>
      <c r="D263" s="118" t="s">
        <v>129</v>
      </c>
      <c r="E263" s="180">
        <v>162800</v>
      </c>
      <c r="F263" s="180">
        <v>356900</v>
      </c>
      <c r="G263" s="180">
        <v>356900</v>
      </c>
    </row>
    <row r="264" spans="1:7" s="136" customFormat="1" ht="204.75">
      <c r="A264" s="181" t="s">
        <v>766</v>
      </c>
      <c r="B264" s="182" t="s">
        <v>767</v>
      </c>
      <c r="C264" s="118" t="s">
        <v>609</v>
      </c>
      <c r="D264" s="118" t="s">
        <v>138</v>
      </c>
      <c r="E264" s="180">
        <v>461390</v>
      </c>
      <c r="F264" s="180">
        <v>0</v>
      </c>
      <c r="G264" s="180">
        <v>0</v>
      </c>
    </row>
    <row r="265" spans="1:7" s="136" customFormat="1" ht="94.5">
      <c r="A265" s="181" t="s">
        <v>760</v>
      </c>
      <c r="B265" s="183" t="s">
        <v>768</v>
      </c>
      <c r="C265" s="118" t="s">
        <v>609</v>
      </c>
      <c r="D265" s="118" t="s">
        <v>138</v>
      </c>
      <c r="E265" s="180">
        <v>438319.55</v>
      </c>
      <c r="F265" s="180">
        <v>0</v>
      </c>
      <c r="G265" s="180">
        <v>0</v>
      </c>
    </row>
    <row r="266" spans="1:7" s="136" customFormat="1" ht="31.5">
      <c r="A266" s="184" t="s">
        <v>355</v>
      </c>
      <c r="B266" s="183" t="s">
        <v>768</v>
      </c>
      <c r="C266" s="185" t="s">
        <v>648</v>
      </c>
      <c r="D266" s="185">
        <v>620</v>
      </c>
      <c r="E266" s="286">
        <v>141116.79999999999</v>
      </c>
      <c r="F266" s="286">
        <v>0</v>
      </c>
      <c r="G266" s="286">
        <v>0</v>
      </c>
    </row>
    <row r="267" spans="1:7" s="136" customFormat="1" ht="31.5">
      <c r="A267" s="184" t="s">
        <v>355</v>
      </c>
      <c r="B267" s="183" t="s">
        <v>768</v>
      </c>
      <c r="C267" s="185" t="s">
        <v>646</v>
      </c>
      <c r="D267" s="185">
        <v>620</v>
      </c>
      <c r="E267" s="286">
        <v>297202.75</v>
      </c>
      <c r="F267" s="286">
        <v>0</v>
      </c>
      <c r="G267" s="286">
        <v>0</v>
      </c>
    </row>
    <row r="268" spans="1:7" s="136" customFormat="1" ht="94.5">
      <c r="A268" s="184" t="s">
        <v>761</v>
      </c>
      <c r="B268" s="183" t="s">
        <v>769</v>
      </c>
      <c r="C268" s="118" t="s">
        <v>609</v>
      </c>
      <c r="D268" s="118" t="s">
        <v>138</v>
      </c>
      <c r="E268" s="180">
        <v>23070.45</v>
      </c>
      <c r="F268" s="180">
        <v>0</v>
      </c>
      <c r="G268" s="180">
        <v>0</v>
      </c>
    </row>
    <row r="269" spans="1:7" s="136" customFormat="1" ht="31.5">
      <c r="A269" s="184" t="s">
        <v>355</v>
      </c>
      <c r="B269" s="183" t="s">
        <v>769</v>
      </c>
      <c r="C269" s="185" t="s">
        <v>648</v>
      </c>
      <c r="D269" s="185">
        <v>620</v>
      </c>
      <c r="E269" s="286">
        <v>7427.2</v>
      </c>
      <c r="F269" s="286">
        <v>0</v>
      </c>
      <c r="G269" s="286">
        <v>0</v>
      </c>
    </row>
    <row r="270" spans="1:7" s="136" customFormat="1" ht="31.5">
      <c r="A270" s="184" t="s">
        <v>355</v>
      </c>
      <c r="B270" s="183" t="s">
        <v>769</v>
      </c>
      <c r="C270" s="185" t="s">
        <v>646</v>
      </c>
      <c r="D270" s="185">
        <v>620</v>
      </c>
      <c r="E270" s="286">
        <v>15643.25</v>
      </c>
      <c r="F270" s="286">
        <v>0</v>
      </c>
      <c r="G270" s="286">
        <v>0</v>
      </c>
    </row>
    <row r="271" spans="1:7" ht="94.5">
      <c r="A271" s="64" t="s">
        <v>341</v>
      </c>
      <c r="B271" s="122" t="s">
        <v>657</v>
      </c>
      <c r="C271" s="118" t="s">
        <v>609</v>
      </c>
      <c r="D271" s="118" t="s">
        <v>138</v>
      </c>
      <c r="E271" s="210">
        <v>237200</v>
      </c>
      <c r="F271" s="210">
        <v>0</v>
      </c>
      <c r="G271" s="210">
        <v>0</v>
      </c>
    </row>
    <row r="272" spans="1:7" ht="47.25">
      <c r="A272" s="36" t="s">
        <v>343</v>
      </c>
      <c r="B272" s="36" t="s">
        <v>658</v>
      </c>
      <c r="C272" s="118" t="s">
        <v>609</v>
      </c>
      <c r="D272" s="118" t="s">
        <v>138</v>
      </c>
      <c r="E272" s="180">
        <v>237200</v>
      </c>
      <c r="F272" s="180">
        <v>0</v>
      </c>
      <c r="G272" s="180">
        <v>0</v>
      </c>
    </row>
    <row r="273" spans="1:7" ht="94.5">
      <c r="A273" s="36" t="s">
        <v>344</v>
      </c>
      <c r="B273" s="36" t="s">
        <v>659</v>
      </c>
      <c r="C273" s="118" t="s">
        <v>609</v>
      </c>
      <c r="D273" s="118" t="s">
        <v>138</v>
      </c>
      <c r="E273" s="180">
        <v>237200</v>
      </c>
      <c r="F273" s="180">
        <v>0</v>
      </c>
      <c r="G273" s="180">
        <v>0</v>
      </c>
    </row>
    <row r="274" spans="1:7" ht="63">
      <c r="A274" s="48" t="s">
        <v>128</v>
      </c>
      <c r="B274" s="36" t="s">
        <v>659</v>
      </c>
      <c r="C274" s="118" t="s">
        <v>656</v>
      </c>
      <c r="D274" s="118" t="s">
        <v>129</v>
      </c>
      <c r="E274" s="180">
        <v>237200</v>
      </c>
      <c r="F274" s="180">
        <v>0</v>
      </c>
      <c r="G274" s="180">
        <v>0</v>
      </c>
    </row>
    <row r="275" spans="1:7" ht="78.75">
      <c r="A275" s="47" t="s">
        <v>660</v>
      </c>
      <c r="B275" s="122" t="s">
        <v>396</v>
      </c>
      <c r="C275" s="117" t="s">
        <v>609</v>
      </c>
      <c r="D275" s="117" t="s">
        <v>138</v>
      </c>
      <c r="E275" s="210">
        <v>69658200</v>
      </c>
      <c r="F275" s="210">
        <v>58952600</v>
      </c>
      <c r="G275" s="210">
        <v>58952600</v>
      </c>
    </row>
    <row r="276" spans="1:7" ht="78.75">
      <c r="A276" s="47" t="s">
        <v>68</v>
      </c>
      <c r="B276" s="122" t="s">
        <v>459</v>
      </c>
      <c r="C276" s="117" t="s">
        <v>609</v>
      </c>
      <c r="D276" s="117" t="s">
        <v>138</v>
      </c>
      <c r="E276" s="210">
        <v>54618200</v>
      </c>
      <c r="F276" s="210">
        <v>44456800</v>
      </c>
      <c r="G276" s="210">
        <v>44456800</v>
      </c>
    </row>
    <row r="277" spans="1:7" ht="15.75">
      <c r="A277" s="48" t="s">
        <v>460</v>
      </c>
      <c r="B277" s="120" t="s">
        <v>461</v>
      </c>
      <c r="C277" s="118" t="s">
        <v>609</v>
      </c>
      <c r="D277" s="118" t="s">
        <v>138</v>
      </c>
      <c r="E277" s="180">
        <v>79500</v>
      </c>
      <c r="F277" s="180">
        <v>79500</v>
      </c>
      <c r="G277" s="180">
        <v>79500</v>
      </c>
    </row>
    <row r="278" spans="1:7" ht="94.5">
      <c r="A278" s="48" t="s">
        <v>462</v>
      </c>
      <c r="B278" s="120" t="s">
        <v>463</v>
      </c>
      <c r="C278" s="118" t="s">
        <v>609</v>
      </c>
      <c r="D278" s="118" t="s">
        <v>138</v>
      </c>
      <c r="E278" s="180">
        <v>79500</v>
      </c>
      <c r="F278" s="180">
        <v>79500</v>
      </c>
      <c r="G278" s="180">
        <v>79500</v>
      </c>
    </row>
    <row r="279" spans="1:7" ht="31.5">
      <c r="A279" s="48" t="s">
        <v>395</v>
      </c>
      <c r="B279" s="120" t="s">
        <v>463</v>
      </c>
      <c r="C279" s="118" t="s">
        <v>661</v>
      </c>
      <c r="D279" s="118" t="s">
        <v>402</v>
      </c>
      <c r="E279" s="180">
        <v>79500</v>
      </c>
      <c r="F279" s="180">
        <v>79500</v>
      </c>
      <c r="G279" s="180">
        <v>79500</v>
      </c>
    </row>
    <row r="280" spans="1:7" ht="31.5">
      <c r="A280" s="48" t="s">
        <v>464</v>
      </c>
      <c r="B280" s="120" t="s">
        <v>465</v>
      </c>
      <c r="C280" s="118" t="s">
        <v>609</v>
      </c>
      <c r="D280" s="118" t="s">
        <v>138</v>
      </c>
      <c r="E280" s="180">
        <v>60000</v>
      </c>
      <c r="F280" s="180">
        <v>60000</v>
      </c>
      <c r="G280" s="180">
        <v>60000</v>
      </c>
    </row>
    <row r="281" spans="1:7" ht="94.5">
      <c r="A281" s="48" t="s">
        <v>462</v>
      </c>
      <c r="B281" s="120" t="s">
        <v>466</v>
      </c>
      <c r="C281" s="118" t="s">
        <v>609</v>
      </c>
      <c r="D281" s="118" t="s">
        <v>138</v>
      </c>
      <c r="E281" s="180">
        <v>60000</v>
      </c>
      <c r="F281" s="180">
        <v>60000</v>
      </c>
      <c r="G281" s="180">
        <v>60000</v>
      </c>
    </row>
    <row r="282" spans="1:7" ht="31.5">
      <c r="A282" s="48" t="s">
        <v>395</v>
      </c>
      <c r="B282" s="120" t="s">
        <v>466</v>
      </c>
      <c r="C282" s="118" t="s">
        <v>661</v>
      </c>
      <c r="D282" s="118" t="s">
        <v>402</v>
      </c>
      <c r="E282" s="180">
        <v>60000</v>
      </c>
      <c r="F282" s="180">
        <v>60000</v>
      </c>
      <c r="G282" s="180">
        <v>60000</v>
      </c>
    </row>
    <row r="283" spans="1:7" ht="47.25">
      <c r="A283" s="48" t="s">
        <v>662</v>
      </c>
      <c r="B283" s="120" t="s">
        <v>468</v>
      </c>
      <c r="C283" s="118" t="s">
        <v>609</v>
      </c>
      <c r="D283" s="118" t="s">
        <v>138</v>
      </c>
      <c r="E283" s="180">
        <v>245400</v>
      </c>
      <c r="F283" s="180">
        <v>245400</v>
      </c>
      <c r="G283" s="180">
        <v>245400</v>
      </c>
    </row>
    <row r="284" spans="1:7" ht="94.5">
      <c r="A284" s="48" t="s">
        <v>462</v>
      </c>
      <c r="B284" s="120" t="s">
        <v>469</v>
      </c>
      <c r="C284" s="118" t="s">
        <v>609</v>
      </c>
      <c r="D284" s="118" t="s">
        <v>138</v>
      </c>
      <c r="E284" s="180">
        <v>245400</v>
      </c>
      <c r="F284" s="180">
        <v>245400</v>
      </c>
      <c r="G284" s="180">
        <v>245400</v>
      </c>
    </row>
    <row r="285" spans="1:7" ht="31.5">
      <c r="A285" s="48" t="s">
        <v>395</v>
      </c>
      <c r="B285" s="120" t="s">
        <v>469</v>
      </c>
      <c r="C285" s="118" t="s">
        <v>661</v>
      </c>
      <c r="D285" s="118" t="s">
        <v>402</v>
      </c>
      <c r="E285" s="180">
        <v>245400</v>
      </c>
      <c r="F285" s="180">
        <v>245400</v>
      </c>
      <c r="G285" s="180">
        <v>245400</v>
      </c>
    </row>
    <row r="286" spans="1:7" ht="78.75">
      <c r="A286" s="48" t="s">
        <v>471</v>
      </c>
      <c r="B286" s="120" t="s">
        <v>472</v>
      </c>
      <c r="C286" s="118" t="s">
        <v>609</v>
      </c>
      <c r="D286" s="118" t="s">
        <v>138</v>
      </c>
      <c r="E286" s="180">
        <v>54233300</v>
      </c>
      <c r="F286" s="180">
        <v>44071900</v>
      </c>
      <c r="G286" s="180">
        <v>44071900</v>
      </c>
    </row>
    <row r="287" spans="1:7" ht="63">
      <c r="A287" s="48" t="s">
        <v>473</v>
      </c>
      <c r="B287" s="120" t="s">
        <v>474</v>
      </c>
      <c r="C287" s="118" t="s">
        <v>609</v>
      </c>
      <c r="D287" s="118" t="s">
        <v>138</v>
      </c>
      <c r="E287" s="180">
        <v>24814389</v>
      </c>
      <c r="F287" s="180">
        <v>24568200</v>
      </c>
      <c r="G287" s="180">
        <v>24568200</v>
      </c>
    </row>
    <row r="288" spans="1:7" ht="31.5">
      <c r="A288" s="48" t="s">
        <v>395</v>
      </c>
      <c r="B288" s="120" t="s">
        <v>474</v>
      </c>
      <c r="C288" s="118" t="s">
        <v>661</v>
      </c>
      <c r="D288" s="118" t="s">
        <v>402</v>
      </c>
      <c r="E288" s="180">
        <v>24814389</v>
      </c>
      <c r="F288" s="180">
        <v>24568200</v>
      </c>
      <c r="G288" s="180">
        <v>24568200</v>
      </c>
    </row>
    <row r="289" spans="1:7" ht="63">
      <c r="A289" s="48" t="s">
        <v>475</v>
      </c>
      <c r="B289" s="120" t="s">
        <v>476</v>
      </c>
      <c r="C289" s="118" t="s">
        <v>609</v>
      </c>
      <c r="D289" s="118" t="s">
        <v>138</v>
      </c>
      <c r="E289" s="180">
        <v>8103500</v>
      </c>
      <c r="F289" s="180">
        <v>8061000</v>
      </c>
      <c r="G289" s="180">
        <v>8061000</v>
      </c>
    </row>
    <row r="290" spans="1:7" ht="31.5">
      <c r="A290" s="48" t="s">
        <v>395</v>
      </c>
      <c r="B290" s="120" t="s">
        <v>476</v>
      </c>
      <c r="C290" s="118" t="s">
        <v>661</v>
      </c>
      <c r="D290" s="118" t="s">
        <v>402</v>
      </c>
      <c r="E290" s="180">
        <v>8103500</v>
      </c>
      <c r="F290" s="180">
        <v>8061000</v>
      </c>
      <c r="G290" s="180">
        <v>8061000</v>
      </c>
    </row>
    <row r="291" spans="1:7" ht="47.25">
      <c r="A291" s="36" t="s">
        <v>69</v>
      </c>
      <c r="B291" s="120" t="s">
        <v>477</v>
      </c>
      <c r="C291" s="118" t="s">
        <v>609</v>
      </c>
      <c r="D291" s="118" t="s">
        <v>138</v>
      </c>
      <c r="E291" s="180">
        <v>3806700</v>
      </c>
      <c r="F291" s="180">
        <v>3529900</v>
      </c>
      <c r="G291" s="180">
        <v>3529900</v>
      </c>
    </row>
    <row r="292" spans="1:7" ht="31.5">
      <c r="A292" s="48" t="s">
        <v>395</v>
      </c>
      <c r="B292" s="120" t="s">
        <v>477</v>
      </c>
      <c r="C292" s="118" t="s">
        <v>661</v>
      </c>
      <c r="D292" s="118" t="s">
        <v>402</v>
      </c>
      <c r="E292" s="180">
        <v>3806700</v>
      </c>
      <c r="F292" s="180">
        <v>3529900</v>
      </c>
      <c r="G292" s="180">
        <v>3529900</v>
      </c>
    </row>
    <row r="293" spans="1:7" ht="47.25">
      <c r="A293" s="42" t="s">
        <v>70</v>
      </c>
      <c r="B293" s="120" t="s">
        <v>478</v>
      </c>
      <c r="C293" s="118" t="s">
        <v>609</v>
      </c>
      <c r="D293" s="118" t="s">
        <v>138</v>
      </c>
      <c r="E293" s="180">
        <v>300000</v>
      </c>
      <c r="F293" s="180">
        <v>0</v>
      </c>
      <c r="G293" s="180">
        <v>0</v>
      </c>
    </row>
    <row r="294" spans="1:7" ht="31.5">
      <c r="A294" s="48" t="s">
        <v>395</v>
      </c>
      <c r="B294" s="120" t="s">
        <v>478</v>
      </c>
      <c r="C294" s="118" t="s">
        <v>661</v>
      </c>
      <c r="D294" s="118" t="s">
        <v>402</v>
      </c>
      <c r="E294" s="180">
        <v>300000</v>
      </c>
      <c r="F294" s="180">
        <v>0</v>
      </c>
      <c r="G294" s="180">
        <v>0</v>
      </c>
    </row>
    <row r="295" spans="1:7" ht="94.5">
      <c r="A295" s="179" t="s">
        <v>854</v>
      </c>
      <c r="B295" s="120" t="s">
        <v>782</v>
      </c>
      <c r="C295" s="118" t="s">
        <v>609</v>
      </c>
      <c r="D295" s="118" t="s">
        <v>138</v>
      </c>
      <c r="E295" s="180">
        <v>680500</v>
      </c>
      <c r="F295" s="180">
        <v>0</v>
      </c>
      <c r="G295" s="180">
        <v>0</v>
      </c>
    </row>
    <row r="296" spans="1:7" ht="31.5">
      <c r="A296" s="48" t="s">
        <v>395</v>
      </c>
      <c r="B296" s="120" t="s">
        <v>782</v>
      </c>
      <c r="C296" s="118" t="s">
        <v>661</v>
      </c>
      <c r="D296" s="118" t="s">
        <v>402</v>
      </c>
      <c r="E296" s="180">
        <v>680500</v>
      </c>
      <c r="F296" s="180">
        <v>0</v>
      </c>
      <c r="G296" s="180">
        <v>0</v>
      </c>
    </row>
    <row r="297" spans="1:7" ht="78.75">
      <c r="A297" s="179" t="s">
        <v>855</v>
      </c>
      <c r="B297" s="91" t="s">
        <v>781</v>
      </c>
      <c r="C297" s="118" t="s">
        <v>609</v>
      </c>
      <c r="D297" s="118" t="s">
        <v>138</v>
      </c>
      <c r="E297" s="180">
        <v>16211</v>
      </c>
      <c r="F297" s="180">
        <v>0</v>
      </c>
      <c r="G297" s="180">
        <v>0</v>
      </c>
    </row>
    <row r="298" spans="1:7" ht="31.5">
      <c r="A298" s="48" t="s">
        <v>395</v>
      </c>
      <c r="B298" s="91" t="s">
        <v>781</v>
      </c>
      <c r="C298" s="118" t="s">
        <v>661</v>
      </c>
      <c r="D298" s="118" t="s">
        <v>402</v>
      </c>
      <c r="E298" s="180">
        <v>16211</v>
      </c>
      <c r="F298" s="180">
        <v>0</v>
      </c>
      <c r="G298" s="180">
        <v>0</v>
      </c>
    </row>
    <row r="299" spans="1:7" ht="94.5">
      <c r="A299" s="48" t="s">
        <v>393</v>
      </c>
      <c r="B299" s="130" t="s">
        <v>479</v>
      </c>
      <c r="C299" s="118" t="s">
        <v>609</v>
      </c>
      <c r="D299" s="118" t="s">
        <v>138</v>
      </c>
      <c r="E299" s="180">
        <v>8599200</v>
      </c>
      <c r="F299" s="180">
        <v>0</v>
      </c>
      <c r="G299" s="180">
        <v>0</v>
      </c>
    </row>
    <row r="300" spans="1:7" ht="31.5">
      <c r="A300" s="48" t="s">
        <v>395</v>
      </c>
      <c r="B300" s="130" t="s">
        <v>479</v>
      </c>
      <c r="C300" s="118" t="s">
        <v>661</v>
      </c>
      <c r="D300" s="118" t="s">
        <v>402</v>
      </c>
      <c r="E300" s="180">
        <v>8599200</v>
      </c>
      <c r="F300" s="180">
        <v>0</v>
      </c>
      <c r="G300" s="180">
        <v>0</v>
      </c>
    </row>
    <row r="301" spans="1:7" ht="94.5">
      <c r="A301" s="48" t="s">
        <v>53</v>
      </c>
      <c r="B301" s="120" t="s">
        <v>480</v>
      </c>
      <c r="C301" s="118" t="s">
        <v>609</v>
      </c>
      <c r="D301" s="118" t="s">
        <v>138</v>
      </c>
      <c r="E301" s="180">
        <v>6330240</v>
      </c>
      <c r="F301" s="180">
        <v>6330240</v>
      </c>
      <c r="G301" s="180">
        <v>6330240</v>
      </c>
    </row>
    <row r="302" spans="1:7" ht="31.5">
      <c r="A302" s="48" t="s">
        <v>395</v>
      </c>
      <c r="B302" s="120" t="s">
        <v>480</v>
      </c>
      <c r="C302" s="118" t="s">
        <v>661</v>
      </c>
      <c r="D302" s="118" t="s">
        <v>402</v>
      </c>
      <c r="E302" s="180">
        <v>6330240</v>
      </c>
      <c r="F302" s="180">
        <v>6330240</v>
      </c>
      <c r="G302" s="180">
        <v>6330240</v>
      </c>
    </row>
    <row r="303" spans="1:7" ht="63">
      <c r="A303" s="48" t="s">
        <v>54</v>
      </c>
      <c r="B303" s="120" t="s">
        <v>481</v>
      </c>
      <c r="C303" s="118" t="s">
        <v>609</v>
      </c>
      <c r="D303" s="118" t="s">
        <v>138</v>
      </c>
      <c r="E303" s="180">
        <v>1582560</v>
      </c>
      <c r="F303" s="180">
        <v>1582560</v>
      </c>
      <c r="G303" s="180">
        <v>1582560</v>
      </c>
    </row>
    <row r="304" spans="1:7" ht="31.5">
      <c r="A304" s="48" t="s">
        <v>395</v>
      </c>
      <c r="B304" s="120" t="s">
        <v>481</v>
      </c>
      <c r="C304" s="118" t="s">
        <v>661</v>
      </c>
      <c r="D304" s="118" t="s">
        <v>402</v>
      </c>
      <c r="E304" s="180">
        <v>1582560</v>
      </c>
      <c r="F304" s="180">
        <v>1582560</v>
      </c>
      <c r="G304" s="180">
        <v>1582560</v>
      </c>
    </row>
    <row r="305" spans="1:7" ht="94.5">
      <c r="A305" s="47" t="s">
        <v>397</v>
      </c>
      <c r="B305" s="122" t="s">
        <v>398</v>
      </c>
      <c r="C305" s="117" t="s">
        <v>609</v>
      </c>
      <c r="D305" s="117" t="s">
        <v>138</v>
      </c>
      <c r="E305" s="210">
        <v>10695400</v>
      </c>
      <c r="F305" s="210">
        <v>10151200</v>
      </c>
      <c r="G305" s="210">
        <v>10151200</v>
      </c>
    </row>
    <row r="306" spans="1:7" ht="63">
      <c r="A306" s="48" t="s">
        <v>399</v>
      </c>
      <c r="B306" s="120" t="s">
        <v>400</v>
      </c>
      <c r="C306" s="118" t="s">
        <v>609</v>
      </c>
      <c r="D306" s="118" t="s">
        <v>138</v>
      </c>
      <c r="E306" s="180">
        <v>10695400</v>
      </c>
      <c r="F306" s="180">
        <v>10151200</v>
      </c>
      <c r="G306" s="180">
        <v>10151200</v>
      </c>
    </row>
    <row r="307" spans="1:7" ht="47.25">
      <c r="A307" s="36" t="s">
        <v>389</v>
      </c>
      <c r="B307" s="120" t="s">
        <v>401</v>
      </c>
      <c r="C307" s="118" t="s">
        <v>609</v>
      </c>
      <c r="D307" s="118" t="s">
        <v>138</v>
      </c>
      <c r="E307" s="180">
        <v>9549300</v>
      </c>
      <c r="F307" s="180">
        <v>9380200</v>
      </c>
      <c r="G307" s="180">
        <v>9380200</v>
      </c>
    </row>
    <row r="308" spans="1:7" ht="31.5">
      <c r="A308" s="48" t="s">
        <v>395</v>
      </c>
      <c r="B308" s="120" t="s">
        <v>401</v>
      </c>
      <c r="C308" s="118" t="s">
        <v>649</v>
      </c>
      <c r="D308" s="118" t="s">
        <v>402</v>
      </c>
      <c r="E308" s="180">
        <v>9549300</v>
      </c>
      <c r="F308" s="180">
        <v>9380200</v>
      </c>
      <c r="G308" s="180">
        <v>9380200</v>
      </c>
    </row>
    <row r="309" spans="1:7" ht="110.25">
      <c r="A309" s="36" t="s">
        <v>387</v>
      </c>
      <c r="B309" s="120" t="s">
        <v>403</v>
      </c>
      <c r="C309" s="118" t="s">
        <v>609</v>
      </c>
      <c r="D309" s="118" t="s">
        <v>138</v>
      </c>
      <c r="E309" s="180">
        <v>31500</v>
      </c>
      <c r="F309" s="180">
        <v>31500</v>
      </c>
      <c r="G309" s="180">
        <v>31500</v>
      </c>
    </row>
    <row r="310" spans="1:7" ht="31.5">
      <c r="A310" s="48" t="s">
        <v>395</v>
      </c>
      <c r="B310" s="120" t="s">
        <v>403</v>
      </c>
      <c r="C310" s="118" t="s">
        <v>649</v>
      </c>
      <c r="D310" s="118" t="s">
        <v>402</v>
      </c>
      <c r="E310" s="180">
        <v>31500</v>
      </c>
      <c r="F310" s="180">
        <v>31500</v>
      </c>
      <c r="G310" s="180">
        <v>31500</v>
      </c>
    </row>
    <row r="311" spans="1:7" ht="94.5">
      <c r="A311" s="48" t="s">
        <v>393</v>
      </c>
      <c r="B311" s="130" t="s">
        <v>404</v>
      </c>
      <c r="C311" s="118" t="s">
        <v>609</v>
      </c>
      <c r="D311" s="118" t="s">
        <v>138</v>
      </c>
      <c r="E311" s="180">
        <v>375100</v>
      </c>
      <c r="F311" s="180">
        <v>0</v>
      </c>
      <c r="G311" s="180">
        <v>0</v>
      </c>
    </row>
    <row r="312" spans="1:7" ht="31.5">
      <c r="A312" s="48" t="s">
        <v>395</v>
      </c>
      <c r="B312" s="130" t="s">
        <v>404</v>
      </c>
      <c r="C312" s="118" t="s">
        <v>649</v>
      </c>
      <c r="D312" s="118" t="s">
        <v>402</v>
      </c>
      <c r="E312" s="180">
        <v>375100</v>
      </c>
      <c r="F312" s="180">
        <v>0</v>
      </c>
      <c r="G312" s="180">
        <v>0</v>
      </c>
    </row>
    <row r="313" spans="1:7" ht="94.5">
      <c r="A313" s="48" t="s">
        <v>53</v>
      </c>
      <c r="B313" s="120" t="s">
        <v>405</v>
      </c>
      <c r="C313" s="118" t="s">
        <v>609</v>
      </c>
      <c r="D313" s="118" t="s">
        <v>138</v>
      </c>
      <c r="E313" s="180">
        <v>591600</v>
      </c>
      <c r="F313" s="180">
        <v>591600</v>
      </c>
      <c r="G313" s="180">
        <v>591600</v>
      </c>
    </row>
    <row r="314" spans="1:7" ht="31.5">
      <c r="A314" s="48" t="s">
        <v>395</v>
      </c>
      <c r="B314" s="120" t="s">
        <v>405</v>
      </c>
      <c r="C314" s="118" t="s">
        <v>649</v>
      </c>
      <c r="D314" s="118" t="s">
        <v>402</v>
      </c>
      <c r="E314" s="180">
        <v>591600</v>
      </c>
      <c r="F314" s="180">
        <v>591600</v>
      </c>
      <c r="G314" s="180">
        <v>591600</v>
      </c>
    </row>
    <row r="315" spans="1:7" ht="63">
      <c r="A315" s="48" t="s">
        <v>54</v>
      </c>
      <c r="B315" s="120" t="s">
        <v>406</v>
      </c>
      <c r="C315" s="118" t="s">
        <v>609</v>
      </c>
      <c r="D315" s="118" t="s">
        <v>138</v>
      </c>
      <c r="E315" s="180">
        <v>147900</v>
      </c>
      <c r="F315" s="180">
        <v>147900</v>
      </c>
      <c r="G315" s="180">
        <v>147900</v>
      </c>
    </row>
    <row r="316" spans="1:7" ht="31.5">
      <c r="A316" s="48" t="s">
        <v>395</v>
      </c>
      <c r="B316" s="120" t="s">
        <v>406</v>
      </c>
      <c r="C316" s="118" t="s">
        <v>649</v>
      </c>
      <c r="D316" s="118" t="s">
        <v>402</v>
      </c>
      <c r="E316" s="180">
        <v>147900</v>
      </c>
      <c r="F316" s="180">
        <v>147900</v>
      </c>
      <c r="G316" s="180">
        <v>147900</v>
      </c>
    </row>
    <row r="317" spans="1:7" ht="63">
      <c r="A317" s="47" t="s">
        <v>663</v>
      </c>
      <c r="B317" s="122" t="s">
        <v>483</v>
      </c>
      <c r="C317" s="117" t="s">
        <v>609</v>
      </c>
      <c r="D317" s="117" t="s">
        <v>138</v>
      </c>
      <c r="E317" s="210">
        <v>85000</v>
      </c>
      <c r="F317" s="210">
        <v>85000</v>
      </c>
      <c r="G317" s="210">
        <v>85000</v>
      </c>
    </row>
    <row r="318" spans="1:7" ht="31.5">
      <c r="A318" s="48" t="s">
        <v>484</v>
      </c>
      <c r="B318" s="120" t="s">
        <v>485</v>
      </c>
      <c r="C318" s="118" t="s">
        <v>609</v>
      </c>
      <c r="D318" s="118" t="s">
        <v>138</v>
      </c>
      <c r="E318" s="180">
        <v>15000</v>
      </c>
      <c r="F318" s="180">
        <v>15000</v>
      </c>
      <c r="G318" s="180">
        <v>15000</v>
      </c>
    </row>
    <row r="319" spans="1:7" ht="94.5">
      <c r="A319" s="48" t="s">
        <v>486</v>
      </c>
      <c r="B319" s="120" t="s">
        <v>487</v>
      </c>
      <c r="C319" s="118" t="s">
        <v>609</v>
      </c>
      <c r="D319" s="118" t="s">
        <v>138</v>
      </c>
      <c r="E319" s="180">
        <v>15000</v>
      </c>
      <c r="F319" s="180">
        <v>15000</v>
      </c>
      <c r="G319" s="180">
        <v>15000</v>
      </c>
    </row>
    <row r="320" spans="1:7" ht="31.5">
      <c r="A320" s="48" t="s">
        <v>395</v>
      </c>
      <c r="B320" s="120" t="s">
        <v>487</v>
      </c>
      <c r="C320" s="118" t="s">
        <v>661</v>
      </c>
      <c r="D320" s="118" t="s">
        <v>402</v>
      </c>
      <c r="E320" s="180">
        <v>15000</v>
      </c>
      <c r="F320" s="180">
        <v>15000</v>
      </c>
      <c r="G320" s="180">
        <v>15000</v>
      </c>
    </row>
    <row r="321" spans="1:7" ht="47.25">
      <c r="A321" s="48" t="s">
        <v>488</v>
      </c>
      <c r="B321" s="120" t="s">
        <v>489</v>
      </c>
      <c r="C321" s="118" t="s">
        <v>609</v>
      </c>
      <c r="D321" s="118" t="s">
        <v>138</v>
      </c>
      <c r="E321" s="180">
        <v>52000</v>
      </c>
      <c r="F321" s="180">
        <v>52000</v>
      </c>
      <c r="G321" s="180">
        <v>52000</v>
      </c>
    </row>
    <row r="322" spans="1:7" ht="94.5">
      <c r="A322" s="48" t="s">
        <v>486</v>
      </c>
      <c r="B322" s="120" t="s">
        <v>490</v>
      </c>
      <c r="C322" s="118" t="s">
        <v>609</v>
      </c>
      <c r="D322" s="118" t="s">
        <v>138</v>
      </c>
      <c r="E322" s="180">
        <v>52000</v>
      </c>
      <c r="F322" s="180">
        <v>52000</v>
      </c>
      <c r="G322" s="180">
        <v>52000</v>
      </c>
    </row>
    <row r="323" spans="1:7" ht="31.5">
      <c r="A323" s="48" t="s">
        <v>395</v>
      </c>
      <c r="B323" s="120" t="s">
        <v>490</v>
      </c>
      <c r="C323" s="118" t="s">
        <v>661</v>
      </c>
      <c r="D323" s="118" t="s">
        <v>402</v>
      </c>
      <c r="E323" s="180">
        <v>52000</v>
      </c>
      <c r="F323" s="180">
        <v>52000</v>
      </c>
      <c r="G323" s="180">
        <v>52000</v>
      </c>
    </row>
    <row r="324" spans="1:7" ht="63">
      <c r="A324" s="48" t="s">
        <v>491</v>
      </c>
      <c r="B324" s="120" t="s">
        <v>492</v>
      </c>
      <c r="C324" s="118" t="s">
        <v>609</v>
      </c>
      <c r="D324" s="118" t="s">
        <v>138</v>
      </c>
      <c r="E324" s="180">
        <v>18000</v>
      </c>
      <c r="F324" s="180">
        <v>18000</v>
      </c>
      <c r="G324" s="180">
        <v>18000</v>
      </c>
    </row>
    <row r="325" spans="1:7" ht="94.5">
      <c r="A325" s="48" t="s">
        <v>486</v>
      </c>
      <c r="B325" s="120" t="s">
        <v>493</v>
      </c>
      <c r="C325" s="118" t="s">
        <v>609</v>
      </c>
      <c r="D325" s="118" t="s">
        <v>138</v>
      </c>
      <c r="E325" s="180">
        <v>18000</v>
      </c>
      <c r="F325" s="180">
        <v>18000</v>
      </c>
      <c r="G325" s="180">
        <v>18000</v>
      </c>
    </row>
    <row r="326" spans="1:7" ht="31.5">
      <c r="A326" s="48" t="s">
        <v>395</v>
      </c>
      <c r="B326" s="120" t="s">
        <v>493</v>
      </c>
      <c r="C326" s="118" t="s">
        <v>661</v>
      </c>
      <c r="D326" s="118" t="s">
        <v>402</v>
      </c>
      <c r="E326" s="180">
        <v>18000</v>
      </c>
      <c r="F326" s="180">
        <v>18000</v>
      </c>
      <c r="G326" s="180">
        <v>18000</v>
      </c>
    </row>
    <row r="327" spans="1:7" ht="94.5">
      <c r="A327" s="47" t="s">
        <v>500</v>
      </c>
      <c r="B327" s="122" t="s">
        <v>501</v>
      </c>
      <c r="C327" s="117" t="s">
        <v>609</v>
      </c>
      <c r="D327" s="117" t="s">
        <v>138</v>
      </c>
      <c r="E327" s="210">
        <v>4259600</v>
      </c>
      <c r="F327" s="210">
        <v>4259600</v>
      </c>
      <c r="G327" s="210">
        <v>4259600</v>
      </c>
    </row>
    <row r="328" spans="1:7" ht="78.75">
      <c r="A328" s="48" t="s">
        <v>664</v>
      </c>
      <c r="B328" s="120" t="s">
        <v>665</v>
      </c>
      <c r="C328" s="118" t="s">
        <v>609</v>
      </c>
      <c r="D328" s="118" t="s">
        <v>138</v>
      </c>
      <c r="E328" s="180">
        <v>4259600</v>
      </c>
      <c r="F328" s="180">
        <v>4259600</v>
      </c>
      <c r="G328" s="180">
        <v>4259600</v>
      </c>
    </row>
    <row r="329" spans="1:7" ht="47.25">
      <c r="A329" s="36" t="s">
        <v>69</v>
      </c>
      <c r="B329" s="120" t="s">
        <v>502</v>
      </c>
      <c r="C329" s="118" t="s">
        <v>609</v>
      </c>
      <c r="D329" s="118" t="s">
        <v>138</v>
      </c>
      <c r="E329" s="180">
        <v>4259600</v>
      </c>
      <c r="F329" s="180">
        <v>4259600</v>
      </c>
      <c r="G329" s="180">
        <v>4259600</v>
      </c>
    </row>
    <row r="330" spans="1:7" ht="31.5">
      <c r="A330" s="48" t="s">
        <v>395</v>
      </c>
      <c r="B330" s="120" t="s">
        <v>502</v>
      </c>
      <c r="C330" s="118" t="s">
        <v>621</v>
      </c>
      <c r="D330" s="118" t="s">
        <v>402</v>
      </c>
      <c r="E330" s="180">
        <v>4259600</v>
      </c>
      <c r="F330" s="180">
        <v>4259600</v>
      </c>
      <c r="G330" s="180">
        <v>4259600</v>
      </c>
    </row>
    <row r="331" spans="1:7" ht="78.75">
      <c r="A331" s="47" t="s">
        <v>666</v>
      </c>
      <c r="B331" s="122" t="s">
        <v>514</v>
      </c>
      <c r="C331" s="117" t="s">
        <v>609</v>
      </c>
      <c r="D331" s="117" t="s">
        <v>138</v>
      </c>
      <c r="E331" s="210">
        <v>624588.48</v>
      </c>
      <c r="F331" s="210">
        <v>170000</v>
      </c>
      <c r="G331" s="210">
        <v>170000</v>
      </c>
    </row>
    <row r="332" spans="1:7" ht="94.5">
      <c r="A332" s="48" t="s">
        <v>515</v>
      </c>
      <c r="B332" s="120" t="s">
        <v>516</v>
      </c>
      <c r="C332" s="118" t="s">
        <v>609</v>
      </c>
      <c r="D332" s="118" t="s">
        <v>138</v>
      </c>
      <c r="E332" s="180">
        <v>624588.48</v>
      </c>
      <c r="F332" s="180">
        <v>170000</v>
      </c>
      <c r="G332" s="180">
        <v>170000</v>
      </c>
    </row>
    <row r="333" spans="1:7" ht="63">
      <c r="A333" s="42" t="s">
        <v>815</v>
      </c>
      <c r="B333" s="83" t="s">
        <v>714</v>
      </c>
      <c r="C333" s="118" t="s">
        <v>609</v>
      </c>
      <c r="D333" s="118" t="s">
        <v>138</v>
      </c>
      <c r="E333" s="180">
        <v>624588.48</v>
      </c>
      <c r="F333" s="180">
        <v>170000</v>
      </c>
      <c r="G333" s="180">
        <v>170000</v>
      </c>
    </row>
    <row r="334" spans="1:7" ht="63">
      <c r="A334" s="48" t="s">
        <v>517</v>
      </c>
      <c r="B334" s="83" t="s">
        <v>714</v>
      </c>
      <c r="C334" s="118" t="s">
        <v>667</v>
      </c>
      <c r="D334" s="118" t="s">
        <v>518</v>
      </c>
      <c r="E334" s="180">
        <v>624588.48</v>
      </c>
      <c r="F334" s="180">
        <v>170000</v>
      </c>
      <c r="G334" s="180">
        <v>170000</v>
      </c>
    </row>
    <row r="335" spans="1:7" ht="78.75">
      <c r="A335" s="47" t="s">
        <v>668</v>
      </c>
      <c r="B335" s="122" t="s">
        <v>566</v>
      </c>
      <c r="C335" s="117" t="s">
        <v>609</v>
      </c>
      <c r="D335" s="117" t="s">
        <v>138</v>
      </c>
      <c r="E335" s="210">
        <v>24806892.279999997</v>
      </c>
      <c r="F335" s="210">
        <v>12895300</v>
      </c>
      <c r="G335" s="210">
        <v>12895300</v>
      </c>
    </row>
    <row r="336" spans="1:7" ht="63">
      <c r="A336" s="48" t="s">
        <v>567</v>
      </c>
      <c r="B336" s="120" t="s">
        <v>568</v>
      </c>
      <c r="C336" s="118" t="s">
        <v>609</v>
      </c>
      <c r="D336" s="118" t="s">
        <v>138</v>
      </c>
      <c r="E336" s="180">
        <v>13375488.890000001</v>
      </c>
      <c r="F336" s="180">
        <v>12895300</v>
      </c>
      <c r="G336" s="180">
        <v>12895300</v>
      </c>
    </row>
    <row r="337" spans="1:7" ht="78.75">
      <c r="A337" s="36" t="s">
        <v>569</v>
      </c>
      <c r="B337" s="120" t="s">
        <v>570</v>
      </c>
      <c r="C337" s="118" t="s">
        <v>609</v>
      </c>
      <c r="D337" s="118" t="s">
        <v>138</v>
      </c>
      <c r="E337" s="180">
        <v>2833188.89</v>
      </c>
      <c r="F337" s="180">
        <v>2804700</v>
      </c>
      <c r="G337" s="180">
        <v>2804700</v>
      </c>
    </row>
    <row r="338" spans="1:7" ht="31.5">
      <c r="A338" s="36" t="s">
        <v>355</v>
      </c>
      <c r="B338" s="120" t="s">
        <v>570</v>
      </c>
      <c r="C338" s="118" t="s">
        <v>669</v>
      </c>
      <c r="D338" s="118" t="s">
        <v>356</v>
      </c>
      <c r="E338" s="180">
        <v>2833188.89</v>
      </c>
      <c r="F338" s="180">
        <v>2804700</v>
      </c>
      <c r="G338" s="180">
        <v>2804700</v>
      </c>
    </row>
    <row r="339" spans="1:7" ht="78.75">
      <c r="A339" s="36" t="s">
        <v>569</v>
      </c>
      <c r="B339" s="120" t="s">
        <v>571</v>
      </c>
      <c r="C339" s="118" t="s">
        <v>609</v>
      </c>
      <c r="D339" s="118" t="s">
        <v>138</v>
      </c>
      <c r="E339" s="180">
        <v>3839500</v>
      </c>
      <c r="F339" s="180">
        <v>3789500</v>
      </c>
      <c r="G339" s="180">
        <v>3789500</v>
      </c>
    </row>
    <row r="340" spans="1:7" ht="31.5">
      <c r="A340" s="36" t="s">
        <v>355</v>
      </c>
      <c r="B340" s="120" t="s">
        <v>571</v>
      </c>
      <c r="C340" s="118" t="s">
        <v>669</v>
      </c>
      <c r="D340" s="118" t="s">
        <v>356</v>
      </c>
      <c r="E340" s="180">
        <v>3839500</v>
      </c>
      <c r="F340" s="180">
        <v>3789500</v>
      </c>
      <c r="G340" s="180">
        <v>3789500</v>
      </c>
    </row>
    <row r="341" spans="1:7" ht="47.25">
      <c r="A341" s="48" t="s">
        <v>572</v>
      </c>
      <c r="B341" s="120" t="s">
        <v>573</v>
      </c>
      <c r="C341" s="118" t="s">
        <v>609</v>
      </c>
      <c r="D341" s="118" t="s">
        <v>138</v>
      </c>
      <c r="E341" s="180">
        <v>384800</v>
      </c>
      <c r="F341" s="180">
        <v>334000</v>
      </c>
      <c r="G341" s="180">
        <v>334000</v>
      </c>
    </row>
    <row r="342" spans="1:7" ht="63">
      <c r="A342" s="48" t="s">
        <v>128</v>
      </c>
      <c r="B342" s="120" t="s">
        <v>573</v>
      </c>
      <c r="C342" s="118" t="s">
        <v>669</v>
      </c>
      <c r="D342" s="118" t="s">
        <v>129</v>
      </c>
      <c r="E342" s="180">
        <v>384800</v>
      </c>
      <c r="F342" s="180">
        <v>334000</v>
      </c>
      <c r="G342" s="180">
        <v>334000</v>
      </c>
    </row>
    <row r="343" spans="1:7" ht="94.5">
      <c r="A343" s="48" t="s">
        <v>393</v>
      </c>
      <c r="B343" s="120" t="s">
        <v>784</v>
      </c>
      <c r="C343" s="118" t="s">
        <v>609</v>
      </c>
      <c r="D343" s="118" t="s">
        <v>138</v>
      </c>
      <c r="E343" s="180">
        <v>139400</v>
      </c>
      <c r="F343" s="180">
        <v>0</v>
      </c>
      <c r="G343" s="180">
        <v>0</v>
      </c>
    </row>
    <row r="344" spans="1:7" ht="31.5">
      <c r="A344" s="48" t="s">
        <v>355</v>
      </c>
      <c r="B344" s="120" t="s">
        <v>784</v>
      </c>
      <c r="C344" s="118" t="s">
        <v>669</v>
      </c>
      <c r="D344" s="118" t="s">
        <v>356</v>
      </c>
      <c r="E344" s="180">
        <v>139400</v>
      </c>
      <c r="F344" s="180">
        <v>0</v>
      </c>
      <c r="G344" s="180">
        <v>0</v>
      </c>
    </row>
    <row r="345" spans="1:7" ht="94.5">
      <c r="A345" s="48" t="s">
        <v>783</v>
      </c>
      <c r="B345" s="120" t="s">
        <v>785</v>
      </c>
      <c r="C345" s="118" t="s">
        <v>609</v>
      </c>
      <c r="D345" s="118" t="s">
        <v>138</v>
      </c>
      <c r="E345" s="180">
        <v>211500</v>
      </c>
      <c r="F345" s="180">
        <v>0</v>
      </c>
      <c r="G345" s="180">
        <v>0</v>
      </c>
    </row>
    <row r="346" spans="1:7" ht="31.5">
      <c r="A346" s="48" t="s">
        <v>355</v>
      </c>
      <c r="B346" s="120" t="s">
        <v>785</v>
      </c>
      <c r="C346" s="118" t="s">
        <v>669</v>
      </c>
      <c r="D346" s="118" t="s">
        <v>356</v>
      </c>
      <c r="E346" s="180">
        <v>211500</v>
      </c>
      <c r="F346" s="180">
        <v>0</v>
      </c>
      <c r="G346" s="180">
        <v>0</v>
      </c>
    </row>
    <row r="347" spans="1:7" ht="94.5">
      <c r="A347" s="48" t="s">
        <v>53</v>
      </c>
      <c r="B347" s="120" t="s">
        <v>574</v>
      </c>
      <c r="C347" s="118" t="s">
        <v>609</v>
      </c>
      <c r="D347" s="118" t="s">
        <v>138</v>
      </c>
      <c r="E347" s="180">
        <v>1313440</v>
      </c>
      <c r="F347" s="180">
        <v>1313440</v>
      </c>
      <c r="G347" s="180">
        <v>1313440</v>
      </c>
    </row>
    <row r="348" spans="1:7" ht="31.5">
      <c r="A348" s="36" t="s">
        <v>355</v>
      </c>
      <c r="B348" s="120" t="s">
        <v>574</v>
      </c>
      <c r="C348" s="118" t="s">
        <v>669</v>
      </c>
      <c r="D348" s="118" t="s">
        <v>356</v>
      </c>
      <c r="E348" s="180">
        <v>1313440</v>
      </c>
      <c r="F348" s="180">
        <v>1313440</v>
      </c>
      <c r="G348" s="180">
        <v>1313440</v>
      </c>
    </row>
    <row r="349" spans="1:7" ht="63">
      <c r="A349" s="48" t="s">
        <v>54</v>
      </c>
      <c r="B349" s="120" t="s">
        <v>575</v>
      </c>
      <c r="C349" s="118" t="s">
        <v>609</v>
      </c>
      <c r="D349" s="118" t="s">
        <v>138</v>
      </c>
      <c r="E349" s="180">
        <v>328360</v>
      </c>
      <c r="F349" s="180">
        <v>328360</v>
      </c>
      <c r="G349" s="180">
        <v>328360</v>
      </c>
    </row>
    <row r="350" spans="1:7" ht="31.5">
      <c r="A350" s="36" t="s">
        <v>355</v>
      </c>
      <c r="B350" s="120" t="s">
        <v>575</v>
      </c>
      <c r="C350" s="118" t="s">
        <v>669</v>
      </c>
      <c r="D350" s="118" t="s">
        <v>356</v>
      </c>
      <c r="E350" s="180">
        <v>328360</v>
      </c>
      <c r="F350" s="180">
        <v>328360</v>
      </c>
      <c r="G350" s="180">
        <v>328360</v>
      </c>
    </row>
    <row r="351" spans="1:7" ht="94.5">
      <c r="A351" s="48" t="s">
        <v>53</v>
      </c>
      <c r="B351" s="120" t="s">
        <v>576</v>
      </c>
      <c r="C351" s="118" t="s">
        <v>609</v>
      </c>
      <c r="D351" s="118" t="s">
        <v>138</v>
      </c>
      <c r="E351" s="180">
        <v>3460240</v>
      </c>
      <c r="F351" s="180">
        <v>3460240</v>
      </c>
      <c r="G351" s="180">
        <v>3460240</v>
      </c>
    </row>
    <row r="352" spans="1:7" ht="31.5">
      <c r="A352" s="36" t="s">
        <v>355</v>
      </c>
      <c r="B352" s="120" t="s">
        <v>576</v>
      </c>
      <c r="C352" s="118" t="s">
        <v>669</v>
      </c>
      <c r="D352" s="118" t="s">
        <v>356</v>
      </c>
      <c r="E352" s="180">
        <v>3460240</v>
      </c>
      <c r="F352" s="180">
        <v>3460240</v>
      </c>
      <c r="G352" s="180">
        <v>3460240</v>
      </c>
    </row>
    <row r="353" spans="1:7" ht="63">
      <c r="A353" s="48" t="s">
        <v>54</v>
      </c>
      <c r="B353" s="120" t="s">
        <v>577</v>
      </c>
      <c r="C353" s="118" t="s">
        <v>609</v>
      </c>
      <c r="D353" s="118" t="s">
        <v>138</v>
      </c>
      <c r="E353" s="180">
        <v>865060</v>
      </c>
      <c r="F353" s="180">
        <v>865060</v>
      </c>
      <c r="G353" s="180">
        <v>865060</v>
      </c>
    </row>
    <row r="354" spans="1:7" ht="31.5">
      <c r="A354" s="36" t="s">
        <v>355</v>
      </c>
      <c r="B354" s="120" t="s">
        <v>577</v>
      </c>
      <c r="C354" s="118" t="s">
        <v>669</v>
      </c>
      <c r="D354" s="118" t="s">
        <v>356</v>
      </c>
      <c r="E354" s="180">
        <v>865060</v>
      </c>
      <c r="F354" s="180">
        <v>865060</v>
      </c>
      <c r="G354" s="180">
        <v>865060</v>
      </c>
    </row>
    <row r="355" spans="1:7" ht="47.25">
      <c r="A355" s="48" t="s">
        <v>578</v>
      </c>
      <c r="B355" s="93" t="s">
        <v>579</v>
      </c>
      <c r="C355" s="118" t="s">
        <v>609</v>
      </c>
      <c r="D355" s="118" t="s">
        <v>138</v>
      </c>
      <c r="E355" s="180">
        <v>11431403.389999999</v>
      </c>
      <c r="F355" s="180">
        <v>0</v>
      </c>
      <c r="G355" s="180">
        <v>0</v>
      </c>
    </row>
    <row r="356" spans="1:7" ht="220.5">
      <c r="A356" s="58" t="s">
        <v>798</v>
      </c>
      <c r="B356" s="93" t="s">
        <v>840</v>
      </c>
      <c r="C356" s="118" t="s">
        <v>609</v>
      </c>
      <c r="D356" s="118" t="s">
        <v>138</v>
      </c>
      <c r="E356" s="180">
        <v>664533.32999999996</v>
      </c>
      <c r="F356" s="180">
        <v>0</v>
      </c>
      <c r="G356" s="180">
        <v>0</v>
      </c>
    </row>
    <row r="357" spans="1:7" ht="31.5">
      <c r="A357" s="36" t="s">
        <v>355</v>
      </c>
      <c r="B357" s="93" t="s">
        <v>840</v>
      </c>
      <c r="C357" s="118" t="s">
        <v>669</v>
      </c>
      <c r="D357" s="118" t="s">
        <v>356</v>
      </c>
      <c r="E357" s="180">
        <v>664533.32999999996</v>
      </c>
      <c r="F357" s="180">
        <v>0</v>
      </c>
      <c r="G357" s="180">
        <v>0</v>
      </c>
    </row>
    <row r="358" spans="1:7" ht="157.5">
      <c r="A358" s="58" t="s">
        <v>799</v>
      </c>
      <c r="B358" s="93" t="s">
        <v>841</v>
      </c>
      <c r="C358" s="118" t="s">
        <v>609</v>
      </c>
      <c r="D358" s="118" t="s">
        <v>138</v>
      </c>
      <c r="E358" s="180">
        <v>221511.11</v>
      </c>
      <c r="F358" s="180">
        <v>0</v>
      </c>
      <c r="G358" s="180">
        <v>0</v>
      </c>
    </row>
    <row r="359" spans="1:7" ht="31.5">
      <c r="A359" s="36" t="s">
        <v>355</v>
      </c>
      <c r="B359" s="93" t="s">
        <v>841</v>
      </c>
      <c r="C359" s="118" t="s">
        <v>669</v>
      </c>
      <c r="D359" s="118" t="s">
        <v>356</v>
      </c>
      <c r="E359" s="180">
        <v>221511.11</v>
      </c>
      <c r="F359" s="180">
        <v>0</v>
      </c>
      <c r="G359" s="180">
        <v>0</v>
      </c>
    </row>
    <row r="360" spans="1:7" ht="78.75">
      <c r="A360" s="48" t="s">
        <v>87</v>
      </c>
      <c r="B360" s="93" t="s">
        <v>580</v>
      </c>
      <c r="C360" s="118" t="s">
        <v>609</v>
      </c>
      <c r="D360" s="118" t="s">
        <v>138</v>
      </c>
      <c r="E360" s="180">
        <v>10436041.35</v>
      </c>
      <c r="F360" s="180">
        <v>0</v>
      </c>
      <c r="G360" s="180">
        <v>0</v>
      </c>
    </row>
    <row r="361" spans="1:7" ht="252">
      <c r="A361" s="35" t="s">
        <v>581</v>
      </c>
      <c r="B361" s="93" t="s">
        <v>580</v>
      </c>
      <c r="C361" s="118" t="s">
        <v>670</v>
      </c>
      <c r="D361" s="118" t="s">
        <v>582</v>
      </c>
      <c r="E361" s="180">
        <v>10436041.35</v>
      </c>
      <c r="F361" s="180">
        <v>0</v>
      </c>
      <c r="G361" s="180">
        <v>0</v>
      </c>
    </row>
    <row r="362" spans="1:7" ht="78.75">
      <c r="A362" s="48" t="s">
        <v>87</v>
      </c>
      <c r="B362" s="93" t="s">
        <v>671</v>
      </c>
      <c r="C362" s="118" t="s">
        <v>609</v>
      </c>
      <c r="D362" s="118" t="s">
        <v>138</v>
      </c>
      <c r="E362" s="180">
        <v>109317.6</v>
      </c>
      <c r="F362" s="180">
        <v>0</v>
      </c>
      <c r="G362" s="180">
        <v>0</v>
      </c>
    </row>
    <row r="363" spans="1:7" ht="252">
      <c r="A363" s="35" t="s">
        <v>581</v>
      </c>
      <c r="B363" s="93" t="s">
        <v>671</v>
      </c>
      <c r="C363" s="118" t="s">
        <v>670</v>
      </c>
      <c r="D363" s="118" t="s">
        <v>582</v>
      </c>
      <c r="E363" s="180">
        <v>109317.6</v>
      </c>
      <c r="F363" s="180">
        <v>0</v>
      </c>
      <c r="G363" s="180">
        <v>0</v>
      </c>
    </row>
    <row r="364" spans="1:7" ht="141.75">
      <c r="A364" s="64" t="s">
        <v>275</v>
      </c>
      <c r="B364" s="131" t="s">
        <v>276</v>
      </c>
      <c r="C364" s="117" t="s">
        <v>609</v>
      </c>
      <c r="D364" s="117" t="s">
        <v>138</v>
      </c>
      <c r="E364" s="210">
        <v>1000000</v>
      </c>
      <c r="F364" s="210">
        <v>0</v>
      </c>
      <c r="G364" s="210">
        <v>0</v>
      </c>
    </row>
    <row r="365" spans="1:7" ht="31.5">
      <c r="A365" s="36" t="s">
        <v>277</v>
      </c>
      <c r="B365" s="121" t="s">
        <v>278</v>
      </c>
      <c r="C365" s="118" t="s">
        <v>609</v>
      </c>
      <c r="D365" s="118" t="s">
        <v>138</v>
      </c>
      <c r="E365" s="180">
        <v>1000000</v>
      </c>
      <c r="F365" s="180">
        <v>0</v>
      </c>
      <c r="G365" s="180">
        <v>0</v>
      </c>
    </row>
    <row r="366" spans="1:7" ht="47.25">
      <c r="A366" s="33" t="s">
        <v>279</v>
      </c>
      <c r="B366" s="121" t="s">
        <v>280</v>
      </c>
      <c r="C366" s="118" t="s">
        <v>609</v>
      </c>
      <c r="D366" s="118" t="s">
        <v>138</v>
      </c>
      <c r="E366" s="180">
        <v>1000000</v>
      </c>
      <c r="F366" s="180">
        <v>0</v>
      </c>
      <c r="G366" s="180">
        <v>0</v>
      </c>
    </row>
    <row r="367" spans="1:7" ht="63">
      <c r="A367" s="36" t="s">
        <v>128</v>
      </c>
      <c r="B367" s="121" t="s">
        <v>280</v>
      </c>
      <c r="C367" s="118" t="s">
        <v>672</v>
      </c>
      <c r="D367" s="118" t="s">
        <v>129</v>
      </c>
      <c r="E367" s="180">
        <v>1000000</v>
      </c>
      <c r="F367" s="180">
        <v>0</v>
      </c>
      <c r="G367" s="180">
        <v>0</v>
      </c>
    </row>
    <row r="368" spans="1:7" ht="94.5">
      <c r="A368" s="64" t="s">
        <v>673</v>
      </c>
      <c r="B368" s="122" t="s">
        <v>327</v>
      </c>
      <c r="C368" s="117" t="s">
        <v>609</v>
      </c>
      <c r="D368" s="117" t="s">
        <v>138</v>
      </c>
      <c r="E368" s="210">
        <v>432000</v>
      </c>
      <c r="F368" s="210">
        <v>432000</v>
      </c>
      <c r="G368" s="210">
        <v>432000</v>
      </c>
    </row>
    <row r="369" spans="1:7" ht="63">
      <c r="A369" s="36" t="s">
        <v>674</v>
      </c>
      <c r="B369" s="120" t="s">
        <v>329</v>
      </c>
      <c r="C369" s="118" t="s">
        <v>609</v>
      </c>
      <c r="D369" s="118" t="s">
        <v>138</v>
      </c>
      <c r="E369" s="180">
        <v>432000</v>
      </c>
      <c r="F369" s="180">
        <v>432000</v>
      </c>
      <c r="G369" s="180">
        <v>432000</v>
      </c>
    </row>
    <row r="370" spans="1:7" ht="63">
      <c r="A370" s="36" t="s">
        <v>330</v>
      </c>
      <c r="B370" s="120" t="s">
        <v>331</v>
      </c>
      <c r="C370" s="118" t="s">
        <v>609</v>
      </c>
      <c r="D370" s="118" t="s">
        <v>138</v>
      </c>
      <c r="E370" s="180">
        <v>432000</v>
      </c>
      <c r="F370" s="180">
        <v>432000</v>
      </c>
      <c r="G370" s="180">
        <v>432000</v>
      </c>
    </row>
    <row r="371" spans="1:7" ht="63">
      <c r="A371" s="36" t="s">
        <v>128</v>
      </c>
      <c r="B371" s="120" t="s">
        <v>331</v>
      </c>
      <c r="C371" s="118" t="s">
        <v>675</v>
      </c>
      <c r="D371" s="118" t="s">
        <v>129</v>
      </c>
      <c r="E371" s="180">
        <v>432000</v>
      </c>
      <c r="F371" s="180">
        <v>432000</v>
      </c>
      <c r="G371" s="180">
        <v>432000</v>
      </c>
    </row>
    <row r="372" spans="1:7" ht="78.75">
      <c r="A372" s="47" t="s">
        <v>676</v>
      </c>
      <c r="B372" s="122" t="s">
        <v>519</v>
      </c>
      <c r="C372" s="117" t="s">
        <v>609</v>
      </c>
      <c r="D372" s="117" t="s">
        <v>138</v>
      </c>
      <c r="E372" s="210">
        <v>107344700</v>
      </c>
      <c r="F372" s="210">
        <v>108408200</v>
      </c>
      <c r="G372" s="210">
        <v>108406900</v>
      </c>
    </row>
    <row r="373" spans="1:7" ht="110.25">
      <c r="A373" s="48" t="s">
        <v>520</v>
      </c>
      <c r="B373" s="120" t="s">
        <v>521</v>
      </c>
      <c r="C373" s="118" t="s">
        <v>609</v>
      </c>
      <c r="D373" s="118" t="s">
        <v>138</v>
      </c>
      <c r="E373" s="180">
        <v>93939500</v>
      </c>
      <c r="F373" s="180">
        <v>95003000</v>
      </c>
      <c r="G373" s="180">
        <v>95001700</v>
      </c>
    </row>
    <row r="374" spans="1:7" ht="47.25">
      <c r="A374" s="36" t="s">
        <v>522</v>
      </c>
      <c r="B374" s="120" t="s">
        <v>523</v>
      </c>
      <c r="C374" s="118" t="s">
        <v>609</v>
      </c>
      <c r="D374" s="118" t="s">
        <v>138</v>
      </c>
      <c r="E374" s="180">
        <v>23456700</v>
      </c>
      <c r="F374" s="180">
        <v>23930200</v>
      </c>
      <c r="G374" s="180">
        <v>23928900</v>
      </c>
    </row>
    <row r="375" spans="1:7" ht="63">
      <c r="A375" s="48" t="s">
        <v>128</v>
      </c>
      <c r="B375" s="120" t="s">
        <v>523</v>
      </c>
      <c r="C375" s="128" t="s">
        <v>667</v>
      </c>
      <c r="D375" s="128" t="s">
        <v>129</v>
      </c>
      <c r="E375" s="212">
        <v>350000</v>
      </c>
      <c r="F375" s="212">
        <v>360000</v>
      </c>
      <c r="G375" s="212">
        <v>360000</v>
      </c>
    </row>
    <row r="376" spans="1:7" ht="47.25">
      <c r="A376" s="48" t="s">
        <v>511</v>
      </c>
      <c r="B376" s="120" t="s">
        <v>523</v>
      </c>
      <c r="C376" s="128" t="s">
        <v>667</v>
      </c>
      <c r="D376" s="128" t="s">
        <v>512</v>
      </c>
      <c r="E376" s="212">
        <v>23106700</v>
      </c>
      <c r="F376" s="212">
        <v>23570200</v>
      </c>
      <c r="G376" s="212">
        <v>23568900</v>
      </c>
    </row>
    <row r="377" spans="1:7" ht="157.5">
      <c r="A377" s="48" t="s">
        <v>677</v>
      </c>
      <c r="B377" s="120" t="s">
        <v>526</v>
      </c>
      <c r="C377" s="118" t="s">
        <v>609</v>
      </c>
      <c r="D377" s="118" t="s">
        <v>138</v>
      </c>
      <c r="E377" s="180">
        <v>1748000</v>
      </c>
      <c r="F377" s="180">
        <v>1748000</v>
      </c>
      <c r="G377" s="180">
        <v>1748000</v>
      </c>
    </row>
    <row r="378" spans="1:7" ht="63">
      <c r="A378" s="48" t="s">
        <v>128</v>
      </c>
      <c r="B378" s="120" t="s">
        <v>526</v>
      </c>
      <c r="C378" s="128" t="s">
        <v>667</v>
      </c>
      <c r="D378" s="128" t="s">
        <v>129</v>
      </c>
      <c r="E378" s="212">
        <v>12000</v>
      </c>
      <c r="F378" s="212">
        <v>12000</v>
      </c>
      <c r="G378" s="212">
        <v>12000</v>
      </c>
    </row>
    <row r="379" spans="1:7" ht="47.25">
      <c r="A379" s="48" t="s">
        <v>511</v>
      </c>
      <c r="B379" s="120" t="s">
        <v>526</v>
      </c>
      <c r="C379" s="128" t="s">
        <v>667</v>
      </c>
      <c r="D379" s="128" t="s">
        <v>512</v>
      </c>
      <c r="E379" s="212">
        <v>1736000</v>
      </c>
      <c r="F379" s="212">
        <v>1736000</v>
      </c>
      <c r="G379" s="212">
        <v>1736000</v>
      </c>
    </row>
    <row r="380" spans="1:7" ht="126">
      <c r="A380" s="36" t="s">
        <v>527</v>
      </c>
      <c r="B380" s="120" t="s">
        <v>528</v>
      </c>
      <c r="C380" s="118" t="s">
        <v>609</v>
      </c>
      <c r="D380" s="118" t="s">
        <v>138</v>
      </c>
      <c r="E380" s="180">
        <v>381800</v>
      </c>
      <c r="F380" s="180">
        <v>381800</v>
      </c>
      <c r="G380" s="180">
        <v>381800</v>
      </c>
    </row>
    <row r="381" spans="1:7" ht="47.25">
      <c r="A381" s="48" t="s">
        <v>511</v>
      </c>
      <c r="B381" s="120" t="s">
        <v>528</v>
      </c>
      <c r="C381" s="128" t="s">
        <v>667</v>
      </c>
      <c r="D381" s="128" t="s">
        <v>512</v>
      </c>
      <c r="E381" s="212">
        <v>381800</v>
      </c>
      <c r="F381" s="212">
        <v>381800</v>
      </c>
      <c r="G381" s="212">
        <v>381800</v>
      </c>
    </row>
    <row r="382" spans="1:7" ht="189">
      <c r="A382" s="48" t="s">
        <v>80</v>
      </c>
      <c r="B382" s="120" t="s">
        <v>529</v>
      </c>
      <c r="C382" s="118" t="s">
        <v>609</v>
      </c>
      <c r="D382" s="118" t="s">
        <v>138</v>
      </c>
      <c r="E382" s="180">
        <v>4079800</v>
      </c>
      <c r="F382" s="180">
        <v>4079800</v>
      </c>
      <c r="G382" s="180">
        <v>4079800</v>
      </c>
    </row>
    <row r="383" spans="1:7" ht="63">
      <c r="A383" s="48" t="s">
        <v>128</v>
      </c>
      <c r="B383" s="120" t="s">
        <v>529</v>
      </c>
      <c r="C383" s="128" t="s">
        <v>667</v>
      </c>
      <c r="D383" s="128" t="s">
        <v>129</v>
      </c>
      <c r="E383" s="212">
        <v>3000</v>
      </c>
      <c r="F383" s="212">
        <v>0</v>
      </c>
      <c r="G383" s="212">
        <v>0</v>
      </c>
    </row>
    <row r="384" spans="1:7" ht="47.25">
      <c r="A384" s="48" t="s">
        <v>511</v>
      </c>
      <c r="B384" s="120" t="s">
        <v>529</v>
      </c>
      <c r="C384" s="128" t="s">
        <v>667</v>
      </c>
      <c r="D384" s="128" t="s">
        <v>512</v>
      </c>
      <c r="E384" s="212">
        <v>3993100</v>
      </c>
      <c r="F384" s="212">
        <v>4079800</v>
      </c>
      <c r="G384" s="212">
        <v>4079800</v>
      </c>
    </row>
    <row r="385" spans="1:7" ht="63">
      <c r="A385" s="42" t="s">
        <v>517</v>
      </c>
      <c r="B385" s="120" t="s">
        <v>529</v>
      </c>
      <c r="C385" s="128" t="s">
        <v>667</v>
      </c>
      <c r="D385" s="128" t="s">
        <v>518</v>
      </c>
      <c r="E385" s="212">
        <v>83700</v>
      </c>
      <c r="F385" s="212">
        <v>0</v>
      </c>
      <c r="G385" s="212">
        <v>0</v>
      </c>
    </row>
    <row r="386" spans="1:7" ht="94.5">
      <c r="A386" s="48" t="s">
        <v>530</v>
      </c>
      <c r="B386" s="120" t="s">
        <v>531</v>
      </c>
      <c r="C386" s="118" t="s">
        <v>609</v>
      </c>
      <c r="D386" s="118" t="s">
        <v>138</v>
      </c>
      <c r="E386" s="180">
        <v>25757100</v>
      </c>
      <c r="F386" s="180">
        <v>25757100</v>
      </c>
      <c r="G386" s="180">
        <v>25757100</v>
      </c>
    </row>
    <row r="387" spans="1:7" ht="63">
      <c r="A387" s="48" t="s">
        <v>128</v>
      </c>
      <c r="B387" s="120" t="s">
        <v>531</v>
      </c>
      <c r="C387" s="128" t="s">
        <v>667</v>
      </c>
      <c r="D387" s="128" t="s">
        <v>129</v>
      </c>
      <c r="E387" s="212">
        <v>200000</v>
      </c>
      <c r="F387" s="212">
        <v>200000</v>
      </c>
      <c r="G387" s="212">
        <v>200000</v>
      </c>
    </row>
    <row r="388" spans="1:7" ht="47.25">
      <c r="A388" s="48" t="s">
        <v>511</v>
      </c>
      <c r="B388" s="120" t="s">
        <v>531</v>
      </c>
      <c r="C388" s="128" t="s">
        <v>667</v>
      </c>
      <c r="D388" s="128" t="s">
        <v>512</v>
      </c>
      <c r="E388" s="212">
        <v>25557100</v>
      </c>
      <c r="F388" s="212">
        <v>25557100</v>
      </c>
      <c r="G388" s="212">
        <v>25557100</v>
      </c>
    </row>
    <row r="389" spans="1:7" ht="110.25">
      <c r="A389" s="48" t="s">
        <v>81</v>
      </c>
      <c r="B389" s="120" t="s">
        <v>532</v>
      </c>
      <c r="C389" s="118" t="s">
        <v>609</v>
      </c>
      <c r="D389" s="118" t="s">
        <v>138</v>
      </c>
      <c r="E389" s="180">
        <v>376500</v>
      </c>
      <c r="F389" s="180">
        <v>466500</v>
      </c>
      <c r="G389" s="180">
        <v>466500</v>
      </c>
    </row>
    <row r="390" spans="1:7" ht="47.25">
      <c r="A390" s="48" t="s">
        <v>511</v>
      </c>
      <c r="B390" s="120" t="s">
        <v>532</v>
      </c>
      <c r="C390" s="128" t="s">
        <v>667</v>
      </c>
      <c r="D390" s="128" t="s">
        <v>512</v>
      </c>
      <c r="E390" s="212">
        <v>376500</v>
      </c>
      <c r="F390" s="212">
        <v>466500</v>
      </c>
      <c r="G390" s="212">
        <v>466500</v>
      </c>
    </row>
    <row r="391" spans="1:7" ht="173.25">
      <c r="A391" s="48" t="s">
        <v>678</v>
      </c>
      <c r="B391" s="120" t="s">
        <v>534</v>
      </c>
      <c r="C391" s="118" t="s">
        <v>609</v>
      </c>
      <c r="D391" s="118" t="s">
        <v>138</v>
      </c>
      <c r="E391" s="180">
        <v>4797600</v>
      </c>
      <c r="F391" s="180">
        <v>4797600</v>
      </c>
      <c r="G391" s="180">
        <v>4797600</v>
      </c>
    </row>
    <row r="392" spans="1:7" ht="63">
      <c r="A392" s="48" t="s">
        <v>128</v>
      </c>
      <c r="B392" s="120" t="s">
        <v>534</v>
      </c>
      <c r="C392" s="128" t="s">
        <v>667</v>
      </c>
      <c r="D392" s="128" t="s">
        <v>129</v>
      </c>
      <c r="E392" s="212">
        <v>14000</v>
      </c>
      <c r="F392" s="212">
        <v>14000</v>
      </c>
      <c r="G392" s="212">
        <v>14000</v>
      </c>
    </row>
    <row r="393" spans="1:7" ht="47.25">
      <c r="A393" s="48" t="s">
        <v>511</v>
      </c>
      <c r="B393" s="120" t="s">
        <v>534</v>
      </c>
      <c r="C393" s="128" t="s">
        <v>667</v>
      </c>
      <c r="D393" s="128" t="s">
        <v>512</v>
      </c>
      <c r="E393" s="212">
        <v>4783600</v>
      </c>
      <c r="F393" s="212">
        <v>4783600</v>
      </c>
      <c r="G393" s="212">
        <v>4783600</v>
      </c>
    </row>
    <row r="394" spans="1:7" ht="94.5">
      <c r="A394" s="48" t="s">
        <v>535</v>
      </c>
      <c r="B394" s="120" t="s">
        <v>536</v>
      </c>
      <c r="C394" s="118" t="s">
        <v>609</v>
      </c>
      <c r="D394" s="118" t="s">
        <v>138</v>
      </c>
      <c r="E394" s="180">
        <v>32313800</v>
      </c>
      <c r="F394" s="180">
        <v>32813800</v>
      </c>
      <c r="G394" s="180">
        <v>32813800</v>
      </c>
    </row>
    <row r="395" spans="1:7" ht="63">
      <c r="A395" s="48" t="s">
        <v>128</v>
      </c>
      <c r="B395" s="120" t="s">
        <v>536</v>
      </c>
      <c r="C395" s="128" t="s">
        <v>667</v>
      </c>
      <c r="D395" s="128" t="s">
        <v>129</v>
      </c>
      <c r="E395" s="212">
        <v>280000</v>
      </c>
      <c r="F395" s="212">
        <v>280000</v>
      </c>
      <c r="G395" s="212">
        <v>280000</v>
      </c>
    </row>
    <row r="396" spans="1:7" ht="47.25">
      <c r="A396" s="48" t="s">
        <v>511</v>
      </c>
      <c r="B396" s="120" t="s">
        <v>536</v>
      </c>
      <c r="C396" s="128" t="s">
        <v>667</v>
      </c>
      <c r="D396" s="128" t="s">
        <v>512</v>
      </c>
      <c r="E396" s="212">
        <v>32033800</v>
      </c>
      <c r="F396" s="212">
        <v>32533800</v>
      </c>
      <c r="G396" s="212">
        <v>32533800</v>
      </c>
    </row>
    <row r="397" spans="1:7" ht="78.75">
      <c r="A397" s="48" t="s">
        <v>537</v>
      </c>
      <c r="B397" s="120" t="s">
        <v>538</v>
      </c>
      <c r="C397" s="118" t="s">
        <v>609</v>
      </c>
      <c r="D397" s="118" t="s">
        <v>138</v>
      </c>
      <c r="E397" s="180">
        <v>453600</v>
      </c>
      <c r="F397" s="180">
        <v>453600</v>
      </c>
      <c r="G397" s="180">
        <v>453600</v>
      </c>
    </row>
    <row r="398" spans="1:7" ht="63">
      <c r="A398" s="48" t="s">
        <v>128</v>
      </c>
      <c r="B398" s="120" t="s">
        <v>538</v>
      </c>
      <c r="C398" s="128" t="s">
        <v>667</v>
      </c>
      <c r="D398" s="128" t="s">
        <v>129</v>
      </c>
      <c r="E398" s="212">
        <v>7000</v>
      </c>
      <c r="F398" s="212">
        <v>7000</v>
      </c>
      <c r="G398" s="212">
        <v>7000</v>
      </c>
    </row>
    <row r="399" spans="1:7" ht="47.25">
      <c r="A399" s="48" t="s">
        <v>511</v>
      </c>
      <c r="B399" s="120" t="s">
        <v>538</v>
      </c>
      <c r="C399" s="128" t="s">
        <v>667</v>
      </c>
      <c r="D399" s="128" t="s">
        <v>512</v>
      </c>
      <c r="E399" s="212">
        <v>446600</v>
      </c>
      <c r="F399" s="212">
        <v>446600</v>
      </c>
      <c r="G399" s="212">
        <v>446600</v>
      </c>
    </row>
    <row r="400" spans="1:7" ht="78.75">
      <c r="A400" s="48" t="s">
        <v>539</v>
      </c>
      <c r="B400" s="120" t="s">
        <v>540</v>
      </c>
      <c r="C400" s="118" t="s">
        <v>609</v>
      </c>
      <c r="D400" s="118" t="s">
        <v>138</v>
      </c>
      <c r="E400" s="180">
        <v>574600</v>
      </c>
      <c r="F400" s="180">
        <v>574600</v>
      </c>
      <c r="G400" s="180">
        <v>574600</v>
      </c>
    </row>
    <row r="401" spans="1:7" ht="63">
      <c r="A401" s="48" t="s">
        <v>128</v>
      </c>
      <c r="B401" s="120" t="s">
        <v>540</v>
      </c>
      <c r="C401" s="128" t="s">
        <v>667</v>
      </c>
      <c r="D401" s="128" t="s">
        <v>129</v>
      </c>
      <c r="E401" s="212">
        <v>6000</v>
      </c>
      <c r="F401" s="212">
        <v>6000</v>
      </c>
      <c r="G401" s="212">
        <v>6000</v>
      </c>
    </row>
    <row r="402" spans="1:7" ht="47.25">
      <c r="A402" s="48" t="s">
        <v>511</v>
      </c>
      <c r="B402" s="120" t="s">
        <v>540</v>
      </c>
      <c r="C402" s="128" t="s">
        <v>667</v>
      </c>
      <c r="D402" s="128" t="s">
        <v>512</v>
      </c>
      <c r="E402" s="212">
        <v>568600</v>
      </c>
      <c r="F402" s="212">
        <v>568600</v>
      </c>
      <c r="G402" s="212">
        <v>568600</v>
      </c>
    </row>
    <row r="403" spans="1:7" ht="78.75">
      <c r="A403" s="48" t="s">
        <v>553</v>
      </c>
      <c r="B403" s="120" t="s">
        <v>554</v>
      </c>
      <c r="C403" s="118" t="s">
        <v>609</v>
      </c>
      <c r="D403" s="118" t="s">
        <v>138</v>
      </c>
      <c r="E403" s="180">
        <v>9357600</v>
      </c>
      <c r="F403" s="180">
        <v>9357600</v>
      </c>
      <c r="G403" s="180">
        <v>9357600</v>
      </c>
    </row>
    <row r="404" spans="1:7" ht="141.75">
      <c r="A404" s="48" t="s">
        <v>555</v>
      </c>
      <c r="B404" s="120" t="s">
        <v>556</v>
      </c>
      <c r="C404" s="118" t="s">
        <v>609</v>
      </c>
      <c r="D404" s="118" t="s">
        <v>138</v>
      </c>
      <c r="E404" s="180">
        <v>4101800</v>
      </c>
      <c r="F404" s="180">
        <v>4101800</v>
      </c>
      <c r="G404" s="180">
        <v>4101800</v>
      </c>
    </row>
    <row r="405" spans="1:7" ht="63">
      <c r="A405" s="48" t="s">
        <v>128</v>
      </c>
      <c r="B405" s="120" t="s">
        <v>556</v>
      </c>
      <c r="C405" s="128" t="s">
        <v>654</v>
      </c>
      <c r="D405" s="93">
        <v>240</v>
      </c>
      <c r="E405" s="206">
        <v>1000</v>
      </c>
      <c r="F405" s="206">
        <v>1000</v>
      </c>
      <c r="G405" s="206">
        <v>1000</v>
      </c>
    </row>
    <row r="406" spans="1:7" ht="47.25">
      <c r="A406" s="48" t="s">
        <v>511</v>
      </c>
      <c r="B406" s="120" t="s">
        <v>556</v>
      </c>
      <c r="C406" s="128" t="s">
        <v>654</v>
      </c>
      <c r="D406" s="93">
        <v>310</v>
      </c>
      <c r="E406" s="206">
        <v>2700800</v>
      </c>
      <c r="F406" s="206">
        <v>2700800</v>
      </c>
      <c r="G406" s="206">
        <v>2700800</v>
      </c>
    </row>
    <row r="407" spans="1:7" ht="63">
      <c r="A407" s="48" t="s">
        <v>517</v>
      </c>
      <c r="B407" s="120" t="s">
        <v>556</v>
      </c>
      <c r="C407" s="128" t="s">
        <v>654</v>
      </c>
      <c r="D407" s="93">
        <v>320</v>
      </c>
      <c r="E407" s="206">
        <v>1400000</v>
      </c>
      <c r="F407" s="206">
        <v>1400000</v>
      </c>
      <c r="G407" s="206">
        <v>1400000</v>
      </c>
    </row>
    <row r="408" spans="1:7" ht="126">
      <c r="A408" s="48" t="s">
        <v>557</v>
      </c>
      <c r="B408" s="120" t="s">
        <v>558</v>
      </c>
      <c r="C408" s="118" t="s">
        <v>609</v>
      </c>
      <c r="D408" s="118" t="s">
        <v>138</v>
      </c>
      <c r="E408" s="180">
        <v>2800</v>
      </c>
      <c r="F408" s="180">
        <v>2800</v>
      </c>
      <c r="G408" s="180">
        <v>2800</v>
      </c>
    </row>
    <row r="409" spans="1:7" ht="47.25">
      <c r="A409" s="48" t="s">
        <v>511</v>
      </c>
      <c r="B409" s="120" t="s">
        <v>558</v>
      </c>
      <c r="C409" s="128" t="s">
        <v>654</v>
      </c>
      <c r="D409" s="128" t="s">
        <v>512</v>
      </c>
      <c r="E409" s="212">
        <v>2800</v>
      </c>
      <c r="F409" s="212">
        <v>2800</v>
      </c>
      <c r="G409" s="212">
        <v>2800</v>
      </c>
    </row>
    <row r="410" spans="1:7" ht="78.75">
      <c r="A410" s="48" t="s">
        <v>559</v>
      </c>
      <c r="B410" s="120" t="s">
        <v>560</v>
      </c>
      <c r="C410" s="118" t="s">
        <v>609</v>
      </c>
      <c r="D410" s="118" t="s">
        <v>138</v>
      </c>
      <c r="E410" s="180">
        <v>5253000</v>
      </c>
      <c r="F410" s="180">
        <v>5253000</v>
      </c>
      <c r="G410" s="180">
        <v>5253000</v>
      </c>
    </row>
    <row r="411" spans="1:7" ht="47.25">
      <c r="A411" s="48" t="s">
        <v>511</v>
      </c>
      <c r="B411" s="120" t="s">
        <v>560</v>
      </c>
      <c r="C411" s="128" t="s">
        <v>654</v>
      </c>
      <c r="D411" s="128" t="s">
        <v>512</v>
      </c>
      <c r="E411" s="212">
        <v>5253000</v>
      </c>
      <c r="F411" s="212">
        <v>5253000</v>
      </c>
      <c r="G411" s="212">
        <v>5253000</v>
      </c>
    </row>
    <row r="412" spans="1:7" ht="110.25">
      <c r="A412" s="36" t="s">
        <v>679</v>
      </c>
      <c r="B412" s="120" t="s">
        <v>563</v>
      </c>
      <c r="C412" s="118" t="s">
        <v>609</v>
      </c>
      <c r="D412" s="118" t="s">
        <v>138</v>
      </c>
      <c r="E412" s="180">
        <v>4047600</v>
      </c>
      <c r="F412" s="180">
        <v>4047600</v>
      </c>
      <c r="G412" s="180">
        <v>4047600</v>
      </c>
    </row>
    <row r="413" spans="1:7" ht="78.75">
      <c r="A413" s="36" t="s">
        <v>136</v>
      </c>
      <c r="B413" s="120" t="s">
        <v>564</v>
      </c>
      <c r="C413" s="118" t="s">
        <v>609</v>
      </c>
      <c r="D413" s="118" t="s">
        <v>138</v>
      </c>
      <c r="E413" s="180">
        <v>4047600</v>
      </c>
      <c r="F413" s="180">
        <v>4047600</v>
      </c>
      <c r="G413" s="180">
        <v>4047600</v>
      </c>
    </row>
    <row r="414" spans="1:7" ht="47.25">
      <c r="A414" s="36" t="s">
        <v>119</v>
      </c>
      <c r="B414" s="120" t="s">
        <v>564</v>
      </c>
      <c r="C414" s="118" t="s">
        <v>680</v>
      </c>
      <c r="D414" s="118" t="s">
        <v>120</v>
      </c>
      <c r="E414" s="180">
        <v>3669500</v>
      </c>
      <c r="F414" s="180">
        <v>3669500</v>
      </c>
      <c r="G414" s="180">
        <v>3669500</v>
      </c>
    </row>
    <row r="415" spans="1:7" ht="63">
      <c r="A415" s="36" t="s">
        <v>128</v>
      </c>
      <c r="B415" s="120" t="s">
        <v>564</v>
      </c>
      <c r="C415" s="118" t="s">
        <v>680</v>
      </c>
      <c r="D415" s="118" t="s">
        <v>129</v>
      </c>
      <c r="E415" s="180">
        <v>374100</v>
      </c>
      <c r="F415" s="180">
        <v>374100</v>
      </c>
      <c r="G415" s="180">
        <v>374100</v>
      </c>
    </row>
    <row r="416" spans="1:7" ht="31.5">
      <c r="A416" s="36" t="s">
        <v>134</v>
      </c>
      <c r="B416" s="120" t="s">
        <v>564</v>
      </c>
      <c r="C416" s="118" t="s">
        <v>680</v>
      </c>
      <c r="D416" s="118" t="s">
        <v>135</v>
      </c>
      <c r="E416" s="180">
        <v>4000</v>
      </c>
      <c r="F416" s="180">
        <v>4000</v>
      </c>
      <c r="G416" s="180">
        <v>4000</v>
      </c>
    </row>
    <row r="417" spans="1:7" ht="94.5">
      <c r="A417" s="64" t="s">
        <v>681</v>
      </c>
      <c r="B417" s="122" t="s">
        <v>219</v>
      </c>
      <c r="C417" s="117" t="s">
        <v>609</v>
      </c>
      <c r="D417" s="117" t="s">
        <v>138</v>
      </c>
      <c r="E417" s="210">
        <v>131800</v>
      </c>
      <c r="F417" s="210">
        <v>131800</v>
      </c>
      <c r="G417" s="210">
        <v>131800</v>
      </c>
    </row>
    <row r="418" spans="1:7" ht="63">
      <c r="A418" s="36" t="s">
        <v>220</v>
      </c>
      <c r="B418" s="120" t="s">
        <v>221</v>
      </c>
      <c r="C418" s="118" t="s">
        <v>609</v>
      </c>
      <c r="D418" s="118" t="s">
        <v>138</v>
      </c>
      <c r="E418" s="180">
        <v>131800</v>
      </c>
      <c r="F418" s="180">
        <v>131800</v>
      </c>
      <c r="G418" s="180">
        <v>131800</v>
      </c>
    </row>
    <row r="419" spans="1:7" ht="110.25">
      <c r="A419" s="36" t="s">
        <v>682</v>
      </c>
      <c r="B419" s="120" t="s">
        <v>223</v>
      </c>
      <c r="C419" s="118" t="s">
        <v>609</v>
      </c>
      <c r="D419" s="118" t="s">
        <v>138</v>
      </c>
      <c r="E419" s="180">
        <v>131800</v>
      </c>
      <c r="F419" s="180">
        <v>131800</v>
      </c>
      <c r="G419" s="180">
        <v>131800</v>
      </c>
    </row>
    <row r="420" spans="1:7" ht="63">
      <c r="A420" s="48" t="s">
        <v>128</v>
      </c>
      <c r="B420" s="120" t="s">
        <v>223</v>
      </c>
      <c r="C420" s="133" t="s">
        <v>617</v>
      </c>
      <c r="D420" s="93">
        <v>240</v>
      </c>
      <c r="E420" s="206">
        <v>131800</v>
      </c>
      <c r="F420" s="206">
        <v>131800</v>
      </c>
      <c r="G420" s="206">
        <v>131800</v>
      </c>
    </row>
    <row r="421" spans="1:7" ht="110.25">
      <c r="A421" s="209" t="s">
        <v>788</v>
      </c>
      <c r="B421" s="122" t="s">
        <v>763</v>
      </c>
      <c r="C421" s="117" t="s">
        <v>609</v>
      </c>
      <c r="D421" s="117" t="s">
        <v>138</v>
      </c>
      <c r="E421" s="210">
        <v>10112920</v>
      </c>
      <c r="F421" s="210">
        <v>13770560</v>
      </c>
      <c r="G421" s="210">
        <v>0</v>
      </c>
    </row>
    <row r="422" spans="1:7" ht="31.5">
      <c r="A422" s="184" t="s">
        <v>762</v>
      </c>
      <c r="B422" s="120" t="s">
        <v>764</v>
      </c>
      <c r="C422" s="118" t="s">
        <v>609</v>
      </c>
      <c r="D422" s="118" t="s">
        <v>138</v>
      </c>
      <c r="E422" s="180">
        <v>10112920</v>
      </c>
      <c r="F422" s="180">
        <v>13770560</v>
      </c>
      <c r="G422" s="180">
        <v>0</v>
      </c>
    </row>
    <row r="423" spans="1:7" ht="63">
      <c r="A423" s="179" t="s">
        <v>856</v>
      </c>
      <c r="B423" s="120" t="s">
        <v>765</v>
      </c>
      <c r="C423" s="133" t="s">
        <v>609</v>
      </c>
      <c r="D423" s="118" t="s">
        <v>138</v>
      </c>
      <c r="E423" s="180">
        <v>2698000</v>
      </c>
      <c r="F423" s="180">
        <v>0</v>
      </c>
      <c r="G423" s="180">
        <v>0</v>
      </c>
    </row>
    <row r="424" spans="1:7" ht="15.75">
      <c r="A424" s="195" t="s">
        <v>266</v>
      </c>
      <c r="B424" s="120" t="s">
        <v>765</v>
      </c>
      <c r="C424" s="133" t="s">
        <v>648</v>
      </c>
      <c r="D424" s="93">
        <v>410</v>
      </c>
      <c r="E424" s="206">
        <v>2698000</v>
      </c>
      <c r="F424" s="206">
        <v>0</v>
      </c>
      <c r="G424" s="206">
        <v>0</v>
      </c>
    </row>
    <row r="425" spans="1:7" ht="157.5">
      <c r="A425" s="179" t="s">
        <v>812</v>
      </c>
      <c r="B425" s="146" t="s">
        <v>857</v>
      </c>
      <c r="C425" s="133" t="s">
        <v>609</v>
      </c>
      <c r="D425" s="118" t="s">
        <v>138</v>
      </c>
      <c r="E425" s="180">
        <v>7414920</v>
      </c>
      <c r="F425" s="180">
        <v>13770560</v>
      </c>
      <c r="G425" s="180">
        <v>0</v>
      </c>
    </row>
    <row r="426" spans="1:7" ht="15.75">
      <c r="A426" s="271" t="s">
        <v>266</v>
      </c>
      <c r="B426" s="146" t="s">
        <v>857</v>
      </c>
      <c r="C426" s="133" t="s">
        <v>648</v>
      </c>
      <c r="D426" s="93">
        <v>410</v>
      </c>
      <c r="E426" s="206">
        <v>7414920</v>
      </c>
      <c r="F426" s="206">
        <v>13770560</v>
      </c>
      <c r="G426" s="206">
        <v>0</v>
      </c>
    </row>
    <row r="427" spans="1:7" ht="15.75">
      <c r="A427" s="64" t="s">
        <v>683</v>
      </c>
      <c r="B427" s="116"/>
      <c r="C427" s="116"/>
      <c r="D427" s="116"/>
      <c r="E427" s="10">
        <v>589437022.71000004</v>
      </c>
      <c r="F427" s="10">
        <v>524025360</v>
      </c>
      <c r="G427" s="10">
        <v>512048000</v>
      </c>
    </row>
    <row r="428" spans="1:7" ht="15.75">
      <c r="A428" s="64" t="s">
        <v>684</v>
      </c>
      <c r="B428" s="121"/>
      <c r="C428" s="121"/>
      <c r="D428" s="121"/>
      <c r="E428" s="31">
        <v>48770200</v>
      </c>
      <c r="F428" s="31">
        <v>45791200</v>
      </c>
      <c r="G428" s="31">
        <v>45100900</v>
      </c>
    </row>
    <row r="429" spans="1:7" ht="63">
      <c r="A429" s="64" t="s">
        <v>111</v>
      </c>
      <c r="B429" s="122" t="s">
        <v>112</v>
      </c>
      <c r="C429" s="127" t="s">
        <v>609</v>
      </c>
      <c r="D429" s="127" t="s">
        <v>138</v>
      </c>
      <c r="E429" s="211">
        <v>48529300</v>
      </c>
      <c r="F429" s="211">
        <v>45550300</v>
      </c>
      <c r="G429" s="211">
        <v>44860000</v>
      </c>
    </row>
    <row r="430" spans="1:7" ht="31.5">
      <c r="A430" s="64" t="s">
        <v>113</v>
      </c>
      <c r="B430" s="122" t="s">
        <v>114</v>
      </c>
      <c r="C430" s="127" t="s">
        <v>609</v>
      </c>
      <c r="D430" s="127" t="s">
        <v>138</v>
      </c>
      <c r="E430" s="211">
        <v>1658300</v>
      </c>
      <c r="F430" s="211">
        <v>1658300</v>
      </c>
      <c r="G430" s="211">
        <v>1658300</v>
      </c>
    </row>
    <row r="431" spans="1:7" ht="47.25">
      <c r="A431" s="47" t="s">
        <v>115</v>
      </c>
      <c r="B431" s="122" t="s">
        <v>116</v>
      </c>
      <c r="C431" s="127" t="s">
        <v>609</v>
      </c>
      <c r="D431" s="127" t="s">
        <v>138</v>
      </c>
      <c r="E431" s="211">
        <v>1658300</v>
      </c>
      <c r="F431" s="211">
        <v>1658300</v>
      </c>
      <c r="G431" s="211">
        <v>1658300</v>
      </c>
    </row>
    <row r="432" spans="1:7" ht="47.25">
      <c r="A432" s="48" t="s">
        <v>119</v>
      </c>
      <c r="B432" s="120" t="s">
        <v>116</v>
      </c>
      <c r="C432" s="128" t="s">
        <v>685</v>
      </c>
      <c r="D432" s="128" t="s">
        <v>120</v>
      </c>
      <c r="E432" s="212">
        <v>1658300</v>
      </c>
      <c r="F432" s="212">
        <v>1658300</v>
      </c>
      <c r="G432" s="212">
        <v>1658300</v>
      </c>
    </row>
    <row r="433" spans="1:7" ht="31.5">
      <c r="A433" s="64" t="s">
        <v>123</v>
      </c>
      <c r="B433" s="122" t="s">
        <v>124</v>
      </c>
      <c r="C433" s="127" t="s">
        <v>609</v>
      </c>
      <c r="D433" s="127" t="s">
        <v>138</v>
      </c>
      <c r="E433" s="211">
        <v>34211000</v>
      </c>
      <c r="F433" s="211">
        <v>34209500</v>
      </c>
      <c r="G433" s="211">
        <v>33446000</v>
      </c>
    </row>
    <row r="434" spans="1:7" ht="47.25">
      <c r="A434" s="48" t="s">
        <v>72</v>
      </c>
      <c r="B434" s="120" t="s">
        <v>125</v>
      </c>
      <c r="C434" s="128" t="s">
        <v>609</v>
      </c>
      <c r="D434" s="128" t="s">
        <v>138</v>
      </c>
      <c r="E434" s="212">
        <v>30045000</v>
      </c>
      <c r="F434" s="212">
        <v>30045000</v>
      </c>
      <c r="G434" s="212">
        <v>30045000</v>
      </c>
    </row>
    <row r="435" spans="1:7" ht="47.25">
      <c r="A435" s="48" t="s">
        <v>119</v>
      </c>
      <c r="B435" s="120" t="s">
        <v>125</v>
      </c>
      <c r="C435" s="128" t="s">
        <v>686</v>
      </c>
      <c r="D435" s="128" t="s">
        <v>120</v>
      </c>
      <c r="E435" s="212">
        <v>25660700</v>
      </c>
      <c r="F435" s="212">
        <v>25660700</v>
      </c>
      <c r="G435" s="212">
        <v>25660700</v>
      </c>
    </row>
    <row r="436" spans="1:7" ht="63">
      <c r="A436" s="48" t="s">
        <v>128</v>
      </c>
      <c r="B436" s="120" t="s">
        <v>125</v>
      </c>
      <c r="C436" s="128" t="s">
        <v>686</v>
      </c>
      <c r="D436" s="128" t="s">
        <v>129</v>
      </c>
      <c r="E436" s="212">
        <v>847000</v>
      </c>
      <c r="F436" s="212">
        <v>847000</v>
      </c>
      <c r="G436" s="212">
        <v>847000</v>
      </c>
    </row>
    <row r="437" spans="1:7" ht="15.75">
      <c r="A437" s="42" t="s">
        <v>132</v>
      </c>
      <c r="B437" s="120" t="s">
        <v>125</v>
      </c>
      <c r="C437" s="128" t="s">
        <v>686</v>
      </c>
      <c r="D437" s="128" t="s">
        <v>133</v>
      </c>
      <c r="E437" s="212">
        <v>100000</v>
      </c>
      <c r="F437" s="212">
        <v>100000</v>
      </c>
      <c r="G437" s="212">
        <v>100000</v>
      </c>
    </row>
    <row r="438" spans="1:7" ht="31.5">
      <c r="A438" s="48" t="s">
        <v>134</v>
      </c>
      <c r="B438" s="120" t="s">
        <v>125</v>
      </c>
      <c r="C438" s="128" t="s">
        <v>686</v>
      </c>
      <c r="D438" s="128" t="s">
        <v>135</v>
      </c>
      <c r="E438" s="212">
        <v>15000</v>
      </c>
      <c r="F438" s="212">
        <v>15000</v>
      </c>
      <c r="G438" s="212">
        <v>15000</v>
      </c>
    </row>
    <row r="439" spans="1:7" ht="47.25">
      <c r="A439" s="48" t="s">
        <v>119</v>
      </c>
      <c r="B439" s="120" t="s">
        <v>125</v>
      </c>
      <c r="C439" s="128" t="s">
        <v>611</v>
      </c>
      <c r="D439" s="128" t="s">
        <v>120</v>
      </c>
      <c r="E439" s="212">
        <v>614400</v>
      </c>
      <c r="F439" s="212">
        <v>614400</v>
      </c>
      <c r="G439" s="212">
        <v>614400</v>
      </c>
    </row>
    <row r="440" spans="1:7" ht="63">
      <c r="A440" s="48" t="s">
        <v>128</v>
      </c>
      <c r="B440" s="120" t="s">
        <v>125</v>
      </c>
      <c r="C440" s="128" t="s">
        <v>611</v>
      </c>
      <c r="D440" s="128" t="s">
        <v>129</v>
      </c>
      <c r="E440" s="212">
        <v>15000</v>
      </c>
      <c r="F440" s="212">
        <v>15000</v>
      </c>
      <c r="G440" s="212">
        <v>15000</v>
      </c>
    </row>
    <row r="441" spans="1:7" ht="47.25">
      <c r="A441" s="48" t="s">
        <v>119</v>
      </c>
      <c r="B441" s="120" t="s">
        <v>125</v>
      </c>
      <c r="C441" s="128" t="s">
        <v>621</v>
      </c>
      <c r="D441" s="128" t="s">
        <v>120</v>
      </c>
      <c r="E441" s="212">
        <v>2747900</v>
      </c>
      <c r="F441" s="212">
        <v>2747900</v>
      </c>
      <c r="G441" s="212">
        <v>2747900</v>
      </c>
    </row>
    <row r="442" spans="1:7" ht="63">
      <c r="A442" s="48" t="s">
        <v>128</v>
      </c>
      <c r="B442" s="120" t="s">
        <v>125</v>
      </c>
      <c r="C442" s="128" t="s">
        <v>621</v>
      </c>
      <c r="D442" s="128" t="s">
        <v>129</v>
      </c>
      <c r="E442" s="212">
        <v>44000</v>
      </c>
      <c r="F442" s="212">
        <v>45000</v>
      </c>
      <c r="G442" s="212">
        <v>45000</v>
      </c>
    </row>
    <row r="443" spans="1:7" ht="31.5">
      <c r="A443" s="48" t="s">
        <v>134</v>
      </c>
      <c r="B443" s="120" t="s">
        <v>125</v>
      </c>
      <c r="C443" s="128" t="s">
        <v>621</v>
      </c>
      <c r="D443" s="128" t="s">
        <v>135</v>
      </c>
      <c r="E443" s="212">
        <v>1000</v>
      </c>
      <c r="F443" s="212">
        <v>0</v>
      </c>
      <c r="G443" s="212">
        <v>0</v>
      </c>
    </row>
    <row r="444" spans="1:7" ht="94.5">
      <c r="A444" s="64" t="s">
        <v>226</v>
      </c>
      <c r="B444" s="122" t="s">
        <v>227</v>
      </c>
      <c r="C444" s="127" t="s">
        <v>609</v>
      </c>
      <c r="D444" s="127" t="s">
        <v>138</v>
      </c>
      <c r="E444" s="211">
        <v>1910600</v>
      </c>
      <c r="F444" s="211">
        <v>1909100</v>
      </c>
      <c r="G444" s="211">
        <v>1145600</v>
      </c>
    </row>
    <row r="445" spans="1:7" ht="47.25">
      <c r="A445" s="48" t="s">
        <v>119</v>
      </c>
      <c r="B445" s="120" t="s">
        <v>227</v>
      </c>
      <c r="C445" s="128" t="s">
        <v>617</v>
      </c>
      <c r="D445" s="128" t="s">
        <v>120</v>
      </c>
      <c r="E445" s="212">
        <v>983100</v>
      </c>
      <c r="F445" s="212">
        <v>929100</v>
      </c>
      <c r="G445" s="212">
        <v>929100</v>
      </c>
    </row>
    <row r="446" spans="1:7" ht="63">
      <c r="A446" s="48" t="s">
        <v>128</v>
      </c>
      <c r="B446" s="120" t="s">
        <v>227</v>
      </c>
      <c r="C446" s="128" t="s">
        <v>617</v>
      </c>
      <c r="D446" s="128" t="s">
        <v>129</v>
      </c>
      <c r="E446" s="212">
        <v>927500</v>
      </c>
      <c r="F446" s="212">
        <v>980000</v>
      </c>
      <c r="G446" s="212">
        <v>216500</v>
      </c>
    </row>
    <row r="447" spans="1:7" ht="94.5">
      <c r="A447" s="47" t="s">
        <v>136</v>
      </c>
      <c r="B447" s="122" t="s">
        <v>137</v>
      </c>
      <c r="C447" s="127" t="s">
        <v>609</v>
      </c>
      <c r="D447" s="127" t="s">
        <v>138</v>
      </c>
      <c r="E447" s="211">
        <v>1308600</v>
      </c>
      <c r="F447" s="211">
        <v>1308600</v>
      </c>
      <c r="G447" s="211">
        <v>1308600</v>
      </c>
    </row>
    <row r="448" spans="1:7" ht="47.25">
      <c r="A448" s="48" t="s">
        <v>119</v>
      </c>
      <c r="B448" s="120" t="s">
        <v>137</v>
      </c>
      <c r="C448" s="128" t="s">
        <v>686</v>
      </c>
      <c r="D448" s="128" t="s">
        <v>120</v>
      </c>
      <c r="E448" s="212">
        <v>1061200</v>
      </c>
      <c r="F448" s="212">
        <v>1061200</v>
      </c>
      <c r="G448" s="212">
        <v>1061200</v>
      </c>
    </row>
    <row r="449" spans="1:7" ht="63">
      <c r="A449" s="48" t="s">
        <v>128</v>
      </c>
      <c r="B449" s="120" t="s">
        <v>137</v>
      </c>
      <c r="C449" s="128" t="s">
        <v>686</v>
      </c>
      <c r="D449" s="128" t="s">
        <v>129</v>
      </c>
      <c r="E449" s="212">
        <v>15000</v>
      </c>
      <c r="F449" s="212">
        <v>15000</v>
      </c>
      <c r="G449" s="212">
        <v>15000</v>
      </c>
    </row>
    <row r="450" spans="1:7" ht="47.25">
      <c r="A450" s="48" t="s">
        <v>119</v>
      </c>
      <c r="B450" s="120" t="s">
        <v>137</v>
      </c>
      <c r="C450" s="128" t="s">
        <v>621</v>
      </c>
      <c r="D450" s="128" t="s">
        <v>120</v>
      </c>
      <c r="E450" s="212">
        <v>232400</v>
      </c>
      <c r="F450" s="212">
        <v>232400</v>
      </c>
      <c r="G450" s="212">
        <v>232400</v>
      </c>
    </row>
    <row r="451" spans="1:7" ht="141.75">
      <c r="A451" s="47" t="s">
        <v>224</v>
      </c>
      <c r="B451" s="122" t="s">
        <v>225</v>
      </c>
      <c r="C451" s="127" t="s">
        <v>609</v>
      </c>
      <c r="D451" s="127" t="s">
        <v>138</v>
      </c>
      <c r="E451" s="211">
        <v>6000</v>
      </c>
      <c r="F451" s="211">
        <v>6000</v>
      </c>
      <c r="G451" s="211">
        <v>6000</v>
      </c>
    </row>
    <row r="452" spans="1:7" ht="63">
      <c r="A452" s="48" t="s">
        <v>128</v>
      </c>
      <c r="B452" s="120" t="s">
        <v>225</v>
      </c>
      <c r="C452" s="128" t="s">
        <v>617</v>
      </c>
      <c r="D452" s="128" t="s">
        <v>129</v>
      </c>
      <c r="E452" s="212">
        <v>6000</v>
      </c>
      <c r="F452" s="212">
        <v>6000</v>
      </c>
      <c r="G452" s="212">
        <v>6000</v>
      </c>
    </row>
    <row r="453" spans="1:7" ht="110.25">
      <c r="A453" s="47" t="s">
        <v>53</v>
      </c>
      <c r="B453" s="122" t="s">
        <v>139</v>
      </c>
      <c r="C453" s="127" t="s">
        <v>609</v>
      </c>
      <c r="D453" s="127" t="s">
        <v>138</v>
      </c>
      <c r="E453" s="211">
        <v>752640</v>
      </c>
      <c r="F453" s="211">
        <v>752640</v>
      </c>
      <c r="G453" s="211">
        <v>752640</v>
      </c>
    </row>
    <row r="454" spans="1:7" ht="63">
      <c r="A454" s="48" t="s">
        <v>128</v>
      </c>
      <c r="B454" s="120" t="s">
        <v>139</v>
      </c>
      <c r="C454" s="128" t="s">
        <v>686</v>
      </c>
      <c r="D454" s="128" t="s">
        <v>129</v>
      </c>
      <c r="E454" s="212">
        <v>752640</v>
      </c>
      <c r="F454" s="212">
        <v>752640</v>
      </c>
      <c r="G454" s="212">
        <v>752640</v>
      </c>
    </row>
    <row r="455" spans="1:7" ht="63">
      <c r="A455" s="47" t="s">
        <v>54</v>
      </c>
      <c r="B455" s="122" t="s">
        <v>140</v>
      </c>
      <c r="C455" s="127" t="s">
        <v>609</v>
      </c>
      <c r="D455" s="127" t="s">
        <v>138</v>
      </c>
      <c r="E455" s="211">
        <v>188160</v>
      </c>
      <c r="F455" s="211">
        <v>188160</v>
      </c>
      <c r="G455" s="211">
        <v>188160</v>
      </c>
    </row>
    <row r="456" spans="1:7" ht="63">
      <c r="A456" s="48" t="s">
        <v>128</v>
      </c>
      <c r="B456" s="120" t="s">
        <v>140</v>
      </c>
      <c r="C456" s="128" t="s">
        <v>686</v>
      </c>
      <c r="D456" s="128" t="s">
        <v>129</v>
      </c>
      <c r="E456" s="212">
        <v>188160</v>
      </c>
      <c r="F456" s="212">
        <v>188160</v>
      </c>
      <c r="G456" s="212">
        <v>188160</v>
      </c>
    </row>
    <row r="457" spans="1:7" ht="47.25">
      <c r="A457" s="64" t="s">
        <v>164</v>
      </c>
      <c r="B457" s="122" t="s">
        <v>165</v>
      </c>
      <c r="C457" s="127" t="s">
        <v>609</v>
      </c>
      <c r="D457" s="127" t="s">
        <v>138</v>
      </c>
      <c r="E457" s="211">
        <v>504000</v>
      </c>
      <c r="F457" s="211">
        <v>0</v>
      </c>
      <c r="G457" s="211">
        <v>0</v>
      </c>
    </row>
    <row r="458" spans="1:7" ht="94.5">
      <c r="A458" s="47" t="s">
        <v>166</v>
      </c>
      <c r="B458" s="122" t="s">
        <v>167</v>
      </c>
      <c r="C458" s="127" t="s">
        <v>609</v>
      </c>
      <c r="D458" s="127" t="s">
        <v>138</v>
      </c>
      <c r="E458" s="211">
        <v>489000</v>
      </c>
      <c r="F458" s="211">
        <v>0</v>
      </c>
      <c r="G458" s="211">
        <v>0</v>
      </c>
    </row>
    <row r="459" spans="1:7" ht="47.25">
      <c r="A459" s="48" t="s">
        <v>119</v>
      </c>
      <c r="B459" s="120" t="s">
        <v>167</v>
      </c>
      <c r="C459" s="128" t="s">
        <v>611</v>
      </c>
      <c r="D459" s="128" t="s">
        <v>120</v>
      </c>
      <c r="E459" s="212">
        <v>489000</v>
      </c>
      <c r="F459" s="212">
        <v>0</v>
      </c>
      <c r="G459" s="212">
        <v>0</v>
      </c>
    </row>
    <row r="460" spans="1:7" ht="63">
      <c r="A460" s="48" t="s">
        <v>128</v>
      </c>
      <c r="B460" s="120" t="s">
        <v>167</v>
      </c>
      <c r="C460" s="128" t="s">
        <v>611</v>
      </c>
      <c r="D460" s="128" t="s">
        <v>129</v>
      </c>
      <c r="E460" s="212">
        <v>15000</v>
      </c>
      <c r="F460" s="212">
        <v>0</v>
      </c>
      <c r="G460" s="212">
        <v>0</v>
      </c>
    </row>
    <row r="461" spans="1:7" ht="94.5">
      <c r="A461" s="64" t="s">
        <v>229</v>
      </c>
      <c r="B461" s="122" t="s">
        <v>230</v>
      </c>
      <c r="C461" s="127" t="s">
        <v>609</v>
      </c>
      <c r="D461" s="127" t="s">
        <v>138</v>
      </c>
      <c r="E461" s="211">
        <v>7933800</v>
      </c>
      <c r="F461" s="211">
        <v>7099700</v>
      </c>
      <c r="G461" s="211">
        <v>7099700</v>
      </c>
    </row>
    <row r="462" spans="1:7" ht="47.25">
      <c r="A462" s="47" t="s">
        <v>231</v>
      </c>
      <c r="B462" s="120" t="s">
        <v>232</v>
      </c>
      <c r="C462" s="127" t="s">
        <v>609</v>
      </c>
      <c r="D462" s="127" t="s">
        <v>138</v>
      </c>
      <c r="E462" s="211">
        <v>1336900</v>
      </c>
      <c r="F462" s="211">
        <v>1137000</v>
      </c>
      <c r="G462" s="211">
        <v>1137000</v>
      </c>
    </row>
    <row r="463" spans="1:7" ht="63">
      <c r="A463" s="48" t="s">
        <v>128</v>
      </c>
      <c r="B463" s="120" t="s">
        <v>232</v>
      </c>
      <c r="C463" s="128" t="s">
        <v>617</v>
      </c>
      <c r="D463" s="128" t="s">
        <v>129</v>
      </c>
      <c r="E463" s="212">
        <v>1286900</v>
      </c>
      <c r="F463" s="212">
        <v>1087000</v>
      </c>
      <c r="G463" s="212">
        <v>1087000</v>
      </c>
    </row>
    <row r="464" spans="1:7" ht="15.75">
      <c r="A464" s="48" t="s">
        <v>132</v>
      </c>
      <c r="B464" s="120" t="s">
        <v>232</v>
      </c>
      <c r="C464" s="128" t="s">
        <v>617</v>
      </c>
      <c r="D464" s="128" t="s">
        <v>133</v>
      </c>
      <c r="E464" s="212">
        <v>50000</v>
      </c>
      <c r="F464" s="212">
        <v>50000</v>
      </c>
      <c r="G464" s="212">
        <v>50000</v>
      </c>
    </row>
    <row r="465" spans="1:7" ht="63">
      <c r="A465" s="47" t="s">
        <v>233</v>
      </c>
      <c r="B465" s="122" t="s">
        <v>234</v>
      </c>
      <c r="C465" s="127" t="s">
        <v>609</v>
      </c>
      <c r="D465" s="127" t="s">
        <v>138</v>
      </c>
      <c r="E465" s="211">
        <v>6447600</v>
      </c>
      <c r="F465" s="211">
        <v>5847600</v>
      </c>
      <c r="G465" s="211">
        <v>5847600</v>
      </c>
    </row>
    <row r="466" spans="1:7" ht="31.5">
      <c r="A466" s="48" t="s">
        <v>235</v>
      </c>
      <c r="B466" s="120" t="s">
        <v>234</v>
      </c>
      <c r="C466" s="128" t="s">
        <v>617</v>
      </c>
      <c r="D466" s="128" t="s">
        <v>236</v>
      </c>
      <c r="E466" s="212">
        <v>4274600</v>
      </c>
      <c r="F466" s="212">
        <v>4274600</v>
      </c>
      <c r="G466" s="212">
        <v>4274600</v>
      </c>
    </row>
    <row r="467" spans="1:7" ht="63">
      <c r="A467" s="48" t="s">
        <v>128</v>
      </c>
      <c r="B467" s="120" t="s">
        <v>234</v>
      </c>
      <c r="C467" s="128" t="s">
        <v>617</v>
      </c>
      <c r="D467" s="128" t="s">
        <v>129</v>
      </c>
      <c r="E467" s="212">
        <v>2141400</v>
      </c>
      <c r="F467" s="212">
        <v>1541400</v>
      </c>
      <c r="G467" s="212">
        <v>1541400</v>
      </c>
    </row>
    <row r="468" spans="1:7" ht="31.5">
      <c r="A468" s="48" t="s">
        <v>134</v>
      </c>
      <c r="B468" s="120" t="s">
        <v>234</v>
      </c>
      <c r="C468" s="128" t="s">
        <v>617</v>
      </c>
      <c r="D468" s="128" t="s">
        <v>135</v>
      </c>
      <c r="E468" s="212">
        <v>31600</v>
      </c>
      <c r="F468" s="212">
        <v>31600</v>
      </c>
      <c r="G468" s="212">
        <v>31600</v>
      </c>
    </row>
    <row r="469" spans="1:7" ht="110.25">
      <c r="A469" s="60" t="s">
        <v>393</v>
      </c>
      <c r="B469" s="79" t="s">
        <v>780</v>
      </c>
      <c r="C469" s="127" t="s">
        <v>609</v>
      </c>
      <c r="D469" s="127" t="s">
        <v>138</v>
      </c>
      <c r="E469" s="211">
        <v>34200</v>
      </c>
      <c r="F469" s="211">
        <v>0</v>
      </c>
      <c r="G469" s="211">
        <v>0</v>
      </c>
    </row>
    <row r="470" spans="1:7" ht="31.5">
      <c r="A470" s="48" t="s">
        <v>235</v>
      </c>
      <c r="B470" s="84" t="s">
        <v>780</v>
      </c>
      <c r="C470" s="128" t="s">
        <v>617</v>
      </c>
      <c r="D470" s="128" t="s">
        <v>236</v>
      </c>
      <c r="E470" s="212">
        <v>34200</v>
      </c>
      <c r="F470" s="212">
        <v>0</v>
      </c>
      <c r="G470" s="212">
        <v>0</v>
      </c>
    </row>
    <row r="471" spans="1:7" ht="110.25">
      <c r="A471" s="47" t="s">
        <v>53</v>
      </c>
      <c r="B471" s="122" t="s">
        <v>237</v>
      </c>
      <c r="C471" s="127" t="s">
        <v>609</v>
      </c>
      <c r="D471" s="127" t="s">
        <v>138</v>
      </c>
      <c r="E471" s="211">
        <v>92080</v>
      </c>
      <c r="F471" s="211">
        <v>92080</v>
      </c>
      <c r="G471" s="211">
        <v>92080</v>
      </c>
    </row>
    <row r="472" spans="1:7" ht="63">
      <c r="A472" s="48" t="s">
        <v>128</v>
      </c>
      <c r="B472" s="120" t="s">
        <v>237</v>
      </c>
      <c r="C472" s="128" t="s">
        <v>617</v>
      </c>
      <c r="D472" s="128" t="s">
        <v>129</v>
      </c>
      <c r="E472" s="212">
        <v>92080</v>
      </c>
      <c r="F472" s="212">
        <v>92080</v>
      </c>
      <c r="G472" s="212">
        <v>92080</v>
      </c>
    </row>
    <row r="473" spans="1:7" ht="63">
      <c r="A473" s="47" t="s">
        <v>54</v>
      </c>
      <c r="B473" s="122" t="s">
        <v>238</v>
      </c>
      <c r="C473" s="127" t="s">
        <v>609</v>
      </c>
      <c r="D473" s="127" t="s">
        <v>138</v>
      </c>
      <c r="E473" s="211">
        <v>23020</v>
      </c>
      <c r="F473" s="211">
        <v>23020</v>
      </c>
      <c r="G473" s="211">
        <v>23020</v>
      </c>
    </row>
    <row r="474" spans="1:7" ht="63">
      <c r="A474" s="48" t="s">
        <v>128</v>
      </c>
      <c r="B474" s="120" t="s">
        <v>238</v>
      </c>
      <c r="C474" s="128" t="s">
        <v>617</v>
      </c>
      <c r="D474" s="128" t="s">
        <v>129</v>
      </c>
      <c r="E474" s="212">
        <v>23020</v>
      </c>
      <c r="F474" s="212">
        <v>23020</v>
      </c>
      <c r="G474" s="212">
        <v>23020</v>
      </c>
    </row>
    <row r="475" spans="1:7" ht="78.75">
      <c r="A475" s="47" t="s">
        <v>687</v>
      </c>
      <c r="B475" s="122" t="s">
        <v>506</v>
      </c>
      <c r="C475" s="127" t="s">
        <v>609</v>
      </c>
      <c r="D475" s="127" t="s">
        <v>138</v>
      </c>
      <c r="E475" s="211">
        <v>2163600</v>
      </c>
      <c r="F475" s="211">
        <v>2163600</v>
      </c>
      <c r="G475" s="211">
        <v>2163600</v>
      </c>
    </row>
    <row r="476" spans="1:7" ht="47.25">
      <c r="A476" s="47" t="s">
        <v>507</v>
      </c>
      <c r="B476" s="122" t="s">
        <v>508</v>
      </c>
      <c r="C476" s="127" t="s">
        <v>609</v>
      </c>
      <c r="D476" s="127" t="s">
        <v>138</v>
      </c>
      <c r="E476" s="211">
        <v>2163600</v>
      </c>
      <c r="F476" s="211">
        <v>2163600</v>
      </c>
      <c r="G476" s="211">
        <v>2163600</v>
      </c>
    </row>
    <row r="477" spans="1:7" ht="47.25">
      <c r="A477" s="48" t="s">
        <v>511</v>
      </c>
      <c r="B477" s="120" t="s">
        <v>508</v>
      </c>
      <c r="C477" s="128" t="s">
        <v>688</v>
      </c>
      <c r="D477" s="128" t="s">
        <v>512</v>
      </c>
      <c r="E477" s="212">
        <v>2163600</v>
      </c>
      <c r="F477" s="212">
        <v>2163600</v>
      </c>
      <c r="G477" s="212">
        <v>2163600</v>
      </c>
    </row>
    <row r="478" spans="1:7" ht="47.25">
      <c r="A478" s="64" t="s">
        <v>143</v>
      </c>
      <c r="B478" s="122" t="s">
        <v>144</v>
      </c>
      <c r="C478" s="127" t="s">
        <v>609</v>
      </c>
      <c r="D478" s="127" t="s">
        <v>138</v>
      </c>
      <c r="E478" s="211">
        <v>1758600</v>
      </c>
      <c r="F478" s="211">
        <v>119200</v>
      </c>
      <c r="G478" s="211">
        <v>192400</v>
      </c>
    </row>
    <row r="479" spans="1:7" ht="94.5">
      <c r="A479" s="47" t="s">
        <v>145</v>
      </c>
      <c r="B479" s="122" t="s">
        <v>146</v>
      </c>
      <c r="C479" s="127" t="s">
        <v>609</v>
      </c>
      <c r="D479" s="127" t="s">
        <v>138</v>
      </c>
      <c r="E479" s="211">
        <v>1758600</v>
      </c>
      <c r="F479" s="211">
        <v>119200</v>
      </c>
      <c r="G479" s="211">
        <v>192400</v>
      </c>
    </row>
    <row r="480" spans="1:7" ht="63">
      <c r="A480" s="48" t="s">
        <v>128</v>
      </c>
      <c r="B480" s="120" t="s">
        <v>146</v>
      </c>
      <c r="C480" s="91" t="s">
        <v>689</v>
      </c>
      <c r="D480" s="120">
        <v>240</v>
      </c>
      <c r="E480" s="214">
        <v>1758600</v>
      </c>
      <c r="F480" s="214">
        <v>119200</v>
      </c>
      <c r="G480" s="214">
        <v>192400</v>
      </c>
    </row>
    <row r="481" spans="1:7" ht="15.75">
      <c r="A481" s="47" t="s">
        <v>170</v>
      </c>
      <c r="B481" s="122" t="s">
        <v>171</v>
      </c>
      <c r="C481" s="127" t="s">
        <v>609</v>
      </c>
      <c r="D481" s="127" t="s">
        <v>138</v>
      </c>
      <c r="E481" s="211">
        <v>300000</v>
      </c>
      <c r="F481" s="211">
        <v>300000</v>
      </c>
      <c r="G481" s="211">
        <v>300000</v>
      </c>
    </row>
    <row r="482" spans="1:7" ht="31.5">
      <c r="A482" s="47" t="s">
        <v>172</v>
      </c>
      <c r="B482" s="122" t="s">
        <v>173</v>
      </c>
      <c r="C482" s="127" t="s">
        <v>690</v>
      </c>
      <c r="D482" s="127" t="s">
        <v>138</v>
      </c>
      <c r="E482" s="211">
        <v>300000</v>
      </c>
      <c r="F482" s="211">
        <v>300000</v>
      </c>
      <c r="G482" s="211">
        <v>300000</v>
      </c>
    </row>
    <row r="483" spans="1:7" ht="15.75">
      <c r="A483" s="48" t="s">
        <v>174</v>
      </c>
      <c r="B483" s="120" t="s">
        <v>173</v>
      </c>
      <c r="C483" s="128" t="s">
        <v>609</v>
      </c>
      <c r="D483" s="128" t="s">
        <v>175</v>
      </c>
      <c r="E483" s="212">
        <v>300000</v>
      </c>
      <c r="F483" s="212">
        <v>300000</v>
      </c>
      <c r="G483" s="212">
        <v>300000</v>
      </c>
    </row>
    <row r="484" spans="1:7" ht="47.25">
      <c r="A484" s="64" t="s">
        <v>268</v>
      </c>
      <c r="B484" s="116" t="s">
        <v>269</v>
      </c>
      <c r="C484" s="127" t="s">
        <v>609</v>
      </c>
      <c r="D484" s="127" t="s">
        <v>138</v>
      </c>
      <c r="E484" s="211">
        <v>240900</v>
      </c>
      <c r="F484" s="211">
        <v>240900</v>
      </c>
      <c r="G484" s="211">
        <v>240900</v>
      </c>
    </row>
    <row r="485" spans="1:7" ht="189">
      <c r="A485" s="64" t="s">
        <v>691</v>
      </c>
      <c r="B485" s="116" t="s">
        <v>273</v>
      </c>
      <c r="C485" s="127" t="s">
        <v>138</v>
      </c>
      <c r="D485" s="127" t="s">
        <v>138</v>
      </c>
      <c r="E485" s="211">
        <v>240900</v>
      </c>
      <c r="F485" s="211">
        <v>240900</v>
      </c>
      <c r="G485" s="211">
        <v>240900</v>
      </c>
    </row>
    <row r="486" spans="1:7" ht="63">
      <c r="A486" s="36" t="s">
        <v>128</v>
      </c>
      <c r="B486" s="2" t="s">
        <v>273</v>
      </c>
      <c r="C486" s="128" t="s">
        <v>627</v>
      </c>
      <c r="D486" s="128" t="s">
        <v>129</v>
      </c>
      <c r="E486" s="212">
        <v>240900</v>
      </c>
      <c r="F486" s="212">
        <v>240900</v>
      </c>
      <c r="G486" s="212">
        <v>240900</v>
      </c>
    </row>
    <row r="487" spans="1:7" ht="15.75">
      <c r="A487" s="134"/>
      <c r="B487" s="135"/>
      <c r="C487" s="135"/>
      <c r="D487" s="135"/>
      <c r="E487" s="135"/>
      <c r="F487" s="135"/>
      <c r="G487" s="135"/>
    </row>
    <row r="488" spans="1:7">
      <c r="B488" s="137"/>
      <c r="E488" s="284">
        <f>E11+E44+E50+E54+E70+E74+E78+E83+E102+E121+E132+E259+E275+E331+E335+E364+E372+E417+E421+E368</f>
        <v>589437022.71000004</v>
      </c>
    </row>
    <row r="489" spans="1:7">
      <c r="E489" s="284">
        <f t="shared" ref="E489" si="0">E488+E428</f>
        <v>638207222.71000004</v>
      </c>
    </row>
    <row r="490" spans="1:7">
      <c r="B490" s="137"/>
    </row>
  </sheetData>
  <mergeCells count="8">
    <mergeCell ref="A7:G7"/>
    <mergeCell ref="A8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5"/>
  <sheetViews>
    <sheetView topLeftCell="A480" workbookViewId="0">
      <selection activeCell="B492" sqref="B492"/>
    </sheetView>
  </sheetViews>
  <sheetFormatPr defaultRowHeight="15"/>
  <cols>
    <col min="1" max="1" width="32.5703125" style="136" customWidth="1"/>
    <col min="2" max="2" width="14.42578125" style="136" customWidth="1"/>
    <col min="3" max="4" width="7.28515625" style="136" customWidth="1"/>
    <col min="5" max="9" width="15.42578125" style="136" customWidth="1"/>
    <col min="10" max="10" width="16" customWidth="1"/>
  </cols>
  <sheetData>
    <row r="1" spans="1:9" ht="18.75">
      <c r="A1" s="384" t="s">
        <v>601</v>
      </c>
      <c r="B1" s="384"/>
      <c r="C1" s="384"/>
      <c r="D1" s="384"/>
      <c r="E1" s="384"/>
      <c r="F1" s="384"/>
      <c r="G1" s="384"/>
      <c r="H1" s="384"/>
      <c r="I1" s="384"/>
    </row>
    <row r="2" spans="1:9" ht="18.75">
      <c r="A2" s="385" t="s">
        <v>602</v>
      </c>
      <c r="B2" s="385"/>
      <c r="C2" s="385"/>
      <c r="D2" s="385"/>
      <c r="E2" s="385"/>
      <c r="F2" s="385"/>
      <c r="G2" s="385"/>
      <c r="H2" s="385"/>
      <c r="I2" s="385"/>
    </row>
    <row r="3" spans="1:9" ht="18.75">
      <c r="A3" s="385" t="s">
        <v>99</v>
      </c>
      <c r="B3" s="385"/>
      <c r="C3" s="385"/>
      <c r="D3" s="385"/>
      <c r="E3" s="385"/>
      <c r="F3" s="385"/>
      <c r="G3" s="385"/>
      <c r="H3" s="385"/>
      <c r="I3" s="385"/>
    </row>
    <row r="4" spans="1:9" ht="18.75">
      <c r="A4" s="385" t="s">
        <v>100</v>
      </c>
      <c r="B4" s="385"/>
      <c r="C4" s="385"/>
      <c r="D4" s="385"/>
      <c r="E4" s="385"/>
      <c r="F4" s="385"/>
      <c r="G4" s="385"/>
      <c r="H4" s="385"/>
      <c r="I4" s="385"/>
    </row>
    <row r="5" spans="1:9" ht="18.75">
      <c r="A5" s="385" t="s">
        <v>603</v>
      </c>
      <c r="B5" s="385"/>
      <c r="C5" s="385"/>
      <c r="D5" s="385"/>
      <c r="E5" s="385"/>
      <c r="F5" s="385"/>
      <c r="G5" s="385"/>
      <c r="H5" s="385"/>
      <c r="I5" s="385"/>
    </row>
    <row r="6" spans="1:9" ht="18.75">
      <c r="A6" s="380"/>
      <c r="B6" s="380"/>
      <c r="C6" s="380"/>
      <c r="D6" s="380"/>
      <c r="E6" s="380"/>
      <c r="F6" s="380"/>
      <c r="G6" s="380"/>
      <c r="H6" s="380"/>
      <c r="I6" s="380"/>
    </row>
    <row r="7" spans="1:9" ht="68.25" customHeight="1">
      <c r="A7" s="387" t="s">
        <v>604</v>
      </c>
      <c r="B7" s="387"/>
      <c r="C7" s="387"/>
      <c r="D7" s="387"/>
      <c r="E7" s="387"/>
      <c r="F7" s="387"/>
      <c r="G7" s="387"/>
      <c r="H7" s="387"/>
      <c r="I7" s="387"/>
    </row>
    <row r="8" spans="1:9" ht="15.75">
      <c r="A8" s="388" t="s">
        <v>103</v>
      </c>
      <c r="B8" s="388"/>
      <c r="C8" s="388"/>
      <c r="D8" s="388"/>
      <c r="E8" s="388"/>
      <c r="F8" s="388"/>
      <c r="G8" s="388"/>
      <c r="H8" s="388"/>
      <c r="I8" s="388"/>
    </row>
    <row r="9" spans="1:9" ht="31.5">
      <c r="A9" s="93" t="s">
        <v>0</v>
      </c>
      <c r="B9" s="2" t="s">
        <v>106</v>
      </c>
      <c r="C9" s="93" t="s">
        <v>605</v>
      </c>
      <c r="D9" s="93" t="s">
        <v>107</v>
      </c>
      <c r="E9" s="93" t="s">
        <v>606</v>
      </c>
      <c r="F9" s="93" t="s">
        <v>831</v>
      </c>
      <c r="G9" s="93" t="s">
        <v>844</v>
      </c>
      <c r="H9" s="93" t="s">
        <v>607</v>
      </c>
      <c r="I9" s="93" t="s">
        <v>1</v>
      </c>
    </row>
    <row r="10" spans="1:9" ht="15.75">
      <c r="A10" s="115">
        <v>1</v>
      </c>
      <c r="B10" s="115">
        <v>2</v>
      </c>
      <c r="C10" s="115">
        <v>3</v>
      </c>
      <c r="D10" s="115">
        <v>4</v>
      </c>
      <c r="E10" s="115"/>
      <c r="F10" s="115"/>
      <c r="G10" s="115"/>
      <c r="H10" s="115"/>
      <c r="I10" s="115"/>
    </row>
    <row r="11" spans="1:9" ht="94.5">
      <c r="A11" s="47" t="s">
        <v>608</v>
      </c>
      <c r="B11" s="116" t="s">
        <v>150</v>
      </c>
      <c r="C11" s="117" t="s">
        <v>609</v>
      </c>
      <c r="D11" s="117" t="s">
        <v>138</v>
      </c>
      <c r="E11" s="215">
        <v>29257382.399999999</v>
      </c>
      <c r="F11" s="215">
        <v>21034000</v>
      </c>
      <c r="G11" s="215">
        <f>E11+F11</f>
        <v>50291382.399999999</v>
      </c>
      <c r="H11" s="215">
        <v>25362800</v>
      </c>
      <c r="I11" s="215">
        <v>25788600</v>
      </c>
    </row>
    <row r="12" spans="1:9" ht="126">
      <c r="A12" s="47" t="s">
        <v>151</v>
      </c>
      <c r="B12" s="116" t="s">
        <v>152</v>
      </c>
      <c r="C12" s="117" t="s">
        <v>609</v>
      </c>
      <c r="D12" s="117" t="s">
        <v>138</v>
      </c>
      <c r="E12" s="215">
        <v>7524482.4000000004</v>
      </c>
      <c r="F12" s="215"/>
      <c r="G12" s="215">
        <f t="shared" ref="G12:G75" si="0">E12+F12</f>
        <v>7524482.4000000004</v>
      </c>
      <c r="H12" s="215">
        <v>8928900</v>
      </c>
      <c r="I12" s="215">
        <v>8928900</v>
      </c>
    </row>
    <row r="13" spans="1:9" ht="47.25">
      <c r="A13" s="48" t="s">
        <v>585</v>
      </c>
      <c r="B13" s="2" t="s">
        <v>586</v>
      </c>
      <c r="C13" s="118" t="s">
        <v>609</v>
      </c>
      <c r="D13" s="118" t="s">
        <v>138</v>
      </c>
      <c r="E13" s="216">
        <v>1595582.4</v>
      </c>
      <c r="F13" s="216"/>
      <c r="G13" s="215">
        <f t="shared" si="0"/>
        <v>1595582.4</v>
      </c>
      <c r="H13" s="216">
        <v>3000000</v>
      </c>
      <c r="I13" s="216">
        <v>3000000</v>
      </c>
    </row>
    <row r="14" spans="1:9" ht="31.5">
      <c r="A14" s="48" t="s">
        <v>92</v>
      </c>
      <c r="B14" s="2" t="s">
        <v>587</v>
      </c>
      <c r="C14" s="118" t="s">
        <v>609</v>
      </c>
      <c r="D14" s="118" t="s">
        <v>138</v>
      </c>
      <c r="E14" s="216">
        <v>1595582.4</v>
      </c>
      <c r="F14" s="216"/>
      <c r="G14" s="215">
        <f t="shared" si="0"/>
        <v>1595582.4</v>
      </c>
      <c r="H14" s="216">
        <v>3000000</v>
      </c>
      <c r="I14" s="216">
        <v>3000000</v>
      </c>
    </row>
    <row r="15" spans="1:9" ht="31.5">
      <c r="A15" s="48" t="s">
        <v>590</v>
      </c>
      <c r="B15" s="2" t="s">
        <v>587</v>
      </c>
      <c r="C15" s="118" t="s">
        <v>610</v>
      </c>
      <c r="D15" s="118" t="s">
        <v>591</v>
      </c>
      <c r="E15" s="216">
        <v>1595582.4</v>
      </c>
      <c r="F15" s="216"/>
      <c r="G15" s="215">
        <f t="shared" si="0"/>
        <v>1595582.4</v>
      </c>
      <c r="H15" s="216">
        <v>3000000</v>
      </c>
      <c r="I15" s="216">
        <v>3000000</v>
      </c>
    </row>
    <row r="16" spans="1:9" ht="31.5">
      <c r="A16" s="48" t="s">
        <v>153</v>
      </c>
      <c r="B16" s="2" t="s">
        <v>154</v>
      </c>
      <c r="C16" s="118" t="s">
        <v>609</v>
      </c>
      <c r="D16" s="118" t="s">
        <v>138</v>
      </c>
      <c r="E16" s="216">
        <v>5928900</v>
      </c>
      <c r="F16" s="216"/>
      <c r="G16" s="215">
        <f t="shared" si="0"/>
        <v>5928900</v>
      </c>
      <c r="H16" s="216">
        <v>5928900</v>
      </c>
      <c r="I16" s="216">
        <v>5928900</v>
      </c>
    </row>
    <row r="17" spans="1:9" ht="157.5">
      <c r="A17" s="48" t="s">
        <v>155</v>
      </c>
      <c r="B17" s="2" t="s">
        <v>156</v>
      </c>
      <c r="C17" s="118" t="s">
        <v>609</v>
      </c>
      <c r="D17" s="118" t="s">
        <v>138</v>
      </c>
      <c r="E17" s="216">
        <v>5898200</v>
      </c>
      <c r="F17" s="216"/>
      <c r="G17" s="215">
        <f t="shared" si="0"/>
        <v>5898200</v>
      </c>
      <c r="H17" s="216">
        <v>5898200</v>
      </c>
      <c r="I17" s="216">
        <v>5898200</v>
      </c>
    </row>
    <row r="18" spans="1:9" ht="47.25">
      <c r="A18" s="48" t="s">
        <v>119</v>
      </c>
      <c r="B18" s="2" t="s">
        <v>156</v>
      </c>
      <c r="C18" s="118" t="s">
        <v>611</v>
      </c>
      <c r="D18" s="118" t="s">
        <v>120</v>
      </c>
      <c r="E18" s="216">
        <v>5664200</v>
      </c>
      <c r="F18" s="216"/>
      <c r="G18" s="215">
        <f t="shared" si="0"/>
        <v>5664200</v>
      </c>
      <c r="H18" s="216">
        <v>5664200</v>
      </c>
      <c r="I18" s="216">
        <v>5664200</v>
      </c>
    </row>
    <row r="19" spans="1:9" ht="63">
      <c r="A19" s="48" t="s">
        <v>128</v>
      </c>
      <c r="B19" s="2" t="s">
        <v>156</v>
      </c>
      <c r="C19" s="118" t="s">
        <v>611</v>
      </c>
      <c r="D19" s="118" t="s">
        <v>129</v>
      </c>
      <c r="E19" s="216">
        <v>233000</v>
      </c>
      <c r="F19" s="216"/>
      <c r="G19" s="215">
        <f t="shared" si="0"/>
        <v>233000</v>
      </c>
      <c r="H19" s="216">
        <v>233000</v>
      </c>
      <c r="I19" s="216">
        <v>233000</v>
      </c>
    </row>
    <row r="20" spans="1:9" ht="31.5">
      <c r="A20" s="48" t="s">
        <v>134</v>
      </c>
      <c r="B20" s="2" t="s">
        <v>156</v>
      </c>
      <c r="C20" s="118" t="s">
        <v>611</v>
      </c>
      <c r="D20" s="118" t="s">
        <v>135</v>
      </c>
      <c r="E20" s="216">
        <v>1000</v>
      </c>
      <c r="F20" s="216"/>
      <c r="G20" s="215">
        <f t="shared" si="0"/>
        <v>1000</v>
      </c>
      <c r="H20" s="216">
        <v>1000</v>
      </c>
      <c r="I20" s="216">
        <v>1000</v>
      </c>
    </row>
    <row r="21" spans="1:9" ht="78.75">
      <c r="A21" s="36" t="s">
        <v>136</v>
      </c>
      <c r="B21" s="2" t="s">
        <v>157</v>
      </c>
      <c r="C21" s="118" t="s">
        <v>609</v>
      </c>
      <c r="D21" s="118" t="s">
        <v>138</v>
      </c>
      <c r="E21" s="216">
        <v>30700</v>
      </c>
      <c r="F21" s="216"/>
      <c r="G21" s="215">
        <f t="shared" si="0"/>
        <v>30700</v>
      </c>
      <c r="H21" s="216">
        <v>30700</v>
      </c>
      <c r="I21" s="216">
        <v>30700</v>
      </c>
    </row>
    <row r="22" spans="1:9" ht="47.25">
      <c r="A22" s="36" t="s">
        <v>119</v>
      </c>
      <c r="B22" s="2" t="s">
        <v>157</v>
      </c>
      <c r="C22" s="118" t="s">
        <v>611</v>
      </c>
      <c r="D22" s="119" t="s">
        <v>120</v>
      </c>
      <c r="E22" s="217">
        <v>30700</v>
      </c>
      <c r="F22" s="217"/>
      <c r="G22" s="215">
        <f t="shared" si="0"/>
        <v>30700</v>
      </c>
      <c r="H22" s="217">
        <v>30700</v>
      </c>
      <c r="I22" s="217">
        <v>30700</v>
      </c>
    </row>
    <row r="23" spans="1:9" ht="78.75">
      <c r="A23" s="47" t="s">
        <v>177</v>
      </c>
      <c r="B23" s="116" t="s">
        <v>178</v>
      </c>
      <c r="C23" s="117" t="s">
        <v>609</v>
      </c>
      <c r="D23" s="117" t="s">
        <v>138</v>
      </c>
      <c r="E23" s="215">
        <v>21692900</v>
      </c>
      <c r="F23" s="215">
        <v>21000000</v>
      </c>
      <c r="G23" s="215">
        <f t="shared" si="0"/>
        <v>42692900</v>
      </c>
      <c r="H23" s="215">
        <v>16393900</v>
      </c>
      <c r="I23" s="215">
        <v>16819700</v>
      </c>
    </row>
    <row r="24" spans="1:9" ht="78.75">
      <c r="A24" s="48" t="s">
        <v>612</v>
      </c>
      <c r="B24" s="120" t="s">
        <v>594</v>
      </c>
      <c r="C24" s="118" t="s">
        <v>609</v>
      </c>
      <c r="D24" s="118" t="s">
        <v>138</v>
      </c>
      <c r="E24" s="216">
        <v>20545400</v>
      </c>
      <c r="F24" s="216"/>
      <c r="G24" s="215">
        <f t="shared" si="0"/>
        <v>20545400</v>
      </c>
      <c r="H24" s="216">
        <v>15238900</v>
      </c>
      <c r="I24" s="216">
        <v>15639000</v>
      </c>
    </row>
    <row r="25" spans="1:9" ht="31.5">
      <c r="A25" s="48" t="s">
        <v>595</v>
      </c>
      <c r="B25" s="120" t="s">
        <v>594</v>
      </c>
      <c r="C25" s="118" t="s">
        <v>609</v>
      </c>
      <c r="D25" s="118" t="s">
        <v>138</v>
      </c>
      <c r="E25" s="216">
        <v>20545400</v>
      </c>
      <c r="F25" s="216"/>
      <c r="G25" s="215">
        <f t="shared" si="0"/>
        <v>20545400</v>
      </c>
      <c r="H25" s="216">
        <v>15238900</v>
      </c>
      <c r="I25" s="216">
        <v>15639000</v>
      </c>
    </row>
    <row r="26" spans="1:9" ht="78.75">
      <c r="A26" s="48" t="s">
        <v>94</v>
      </c>
      <c r="B26" s="120" t="s">
        <v>596</v>
      </c>
      <c r="C26" s="118" t="s">
        <v>613</v>
      </c>
      <c r="D26" s="118" t="s">
        <v>138</v>
      </c>
      <c r="E26" s="216">
        <v>20545400</v>
      </c>
      <c r="F26" s="216"/>
      <c r="G26" s="215">
        <f t="shared" si="0"/>
        <v>20545400</v>
      </c>
      <c r="H26" s="216">
        <v>15238900</v>
      </c>
      <c r="I26" s="216">
        <v>15639000</v>
      </c>
    </row>
    <row r="27" spans="1:9" ht="15.75">
      <c r="A27" s="48" t="s">
        <v>597</v>
      </c>
      <c r="B27" s="120" t="s">
        <v>596</v>
      </c>
      <c r="C27" s="118" t="s">
        <v>614</v>
      </c>
      <c r="D27" s="118" t="s">
        <v>598</v>
      </c>
      <c r="E27" s="216">
        <v>20545400</v>
      </c>
      <c r="F27" s="216"/>
      <c r="G27" s="215">
        <f t="shared" si="0"/>
        <v>20545400</v>
      </c>
      <c r="H27" s="216">
        <v>15238900</v>
      </c>
      <c r="I27" s="216">
        <v>15639000</v>
      </c>
    </row>
    <row r="28" spans="1:9" ht="47.25">
      <c r="A28" s="48" t="s">
        <v>615</v>
      </c>
      <c r="B28" s="2" t="s">
        <v>180</v>
      </c>
      <c r="C28" s="118" t="s">
        <v>609</v>
      </c>
      <c r="D28" s="118" t="s">
        <v>138</v>
      </c>
      <c r="E28" s="216">
        <v>1147500</v>
      </c>
      <c r="F28" s="216">
        <v>21000000</v>
      </c>
      <c r="G28" s="215">
        <f t="shared" si="0"/>
        <v>22147500</v>
      </c>
      <c r="H28" s="216">
        <v>1155000</v>
      </c>
      <c r="I28" s="216">
        <v>1180700</v>
      </c>
    </row>
    <row r="29" spans="1:9" ht="63">
      <c r="A29" s="48" t="s">
        <v>241</v>
      </c>
      <c r="B29" s="2" t="s">
        <v>242</v>
      </c>
      <c r="C29" s="118" t="s">
        <v>609</v>
      </c>
      <c r="D29" s="118" t="s">
        <v>138</v>
      </c>
      <c r="E29" s="216">
        <v>695500</v>
      </c>
      <c r="F29" s="216"/>
      <c r="G29" s="215">
        <f t="shared" si="0"/>
        <v>695500</v>
      </c>
      <c r="H29" s="216">
        <v>703000</v>
      </c>
      <c r="I29" s="216">
        <v>728700</v>
      </c>
    </row>
    <row r="30" spans="1:9" ht="15.75">
      <c r="A30" s="48" t="s">
        <v>184</v>
      </c>
      <c r="B30" s="2" t="s">
        <v>242</v>
      </c>
      <c r="C30" s="118" t="s">
        <v>616</v>
      </c>
      <c r="D30" s="118" t="s">
        <v>185</v>
      </c>
      <c r="E30" s="216">
        <v>695500</v>
      </c>
      <c r="F30" s="216"/>
      <c r="G30" s="215">
        <f t="shared" si="0"/>
        <v>695500</v>
      </c>
      <c r="H30" s="216">
        <v>703000</v>
      </c>
      <c r="I30" s="216">
        <v>728700</v>
      </c>
    </row>
    <row r="31" spans="1:9" ht="78.75">
      <c r="A31" s="36" t="s">
        <v>136</v>
      </c>
      <c r="B31" s="2" t="s">
        <v>181</v>
      </c>
      <c r="C31" s="118" t="s">
        <v>609</v>
      </c>
      <c r="D31" s="118" t="s">
        <v>138</v>
      </c>
      <c r="E31" s="216">
        <v>452000</v>
      </c>
      <c r="F31" s="216"/>
      <c r="G31" s="215">
        <f t="shared" si="0"/>
        <v>452000</v>
      </c>
      <c r="H31" s="216">
        <v>452000</v>
      </c>
      <c r="I31" s="216">
        <v>452000</v>
      </c>
    </row>
    <row r="32" spans="1:9" ht="15.75">
      <c r="A32" s="48" t="s">
        <v>184</v>
      </c>
      <c r="B32" s="2" t="s">
        <v>181</v>
      </c>
      <c r="C32" s="118" t="s">
        <v>617</v>
      </c>
      <c r="D32" s="118" t="s">
        <v>185</v>
      </c>
      <c r="E32" s="216">
        <v>452000</v>
      </c>
      <c r="F32" s="216"/>
      <c r="G32" s="215">
        <f t="shared" si="0"/>
        <v>452000</v>
      </c>
      <c r="H32" s="216">
        <v>452000</v>
      </c>
      <c r="I32" s="216">
        <v>452000</v>
      </c>
    </row>
    <row r="33" spans="1:9" ht="205.5">
      <c r="A33" s="227" t="s">
        <v>845</v>
      </c>
      <c r="B33" s="2" t="s">
        <v>850</v>
      </c>
      <c r="C33" s="118"/>
      <c r="D33" s="118"/>
      <c r="E33" s="216"/>
      <c r="F33" s="216">
        <v>21000000</v>
      </c>
      <c r="G33" s="215">
        <f t="shared" si="0"/>
        <v>21000000</v>
      </c>
      <c r="H33" s="268"/>
      <c r="I33" s="216"/>
    </row>
    <row r="34" spans="1:9" ht="31.5">
      <c r="A34" s="227" t="s">
        <v>12</v>
      </c>
      <c r="B34" s="2" t="s">
        <v>850</v>
      </c>
      <c r="C34" s="118" t="s">
        <v>634</v>
      </c>
      <c r="D34" s="118" t="s">
        <v>846</v>
      </c>
      <c r="E34" s="216"/>
      <c r="F34" s="216">
        <v>21000000</v>
      </c>
      <c r="G34" s="215">
        <f t="shared" si="0"/>
        <v>21000000</v>
      </c>
      <c r="H34" s="216"/>
      <c r="I34" s="216"/>
    </row>
    <row r="35" spans="1:9" ht="78.75">
      <c r="A35" s="47" t="s">
        <v>158</v>
      </c>
      <c r="B35" s="117" t="s">
        <v>159</v>
      </c>
      <c r="C35" s="117" t="s">
        <v>609</v>
      </c>
      <c r="D35" s="117" t="s">
        <v>138</v>
      </c>
      <c r="E35" s="215">
        <v>40000</v>
      </c>
      <c r="F35" s="215">
        <v>34000</v>
      </c>
      <c r="G35" s="215">
        <f t="shared" si="0"/>
        <v>74000</v>
      </c>
      <c r="H35" s="215">
        <v>40000</v>
      </c>
      <c r="I35" s="215">
        <v>40000</v>
      </c>
    </row>
    <row r="36" spans="1:9" ht="47.25">
      <c r="A36" s="36" t="s">
        <v>160</v>
      </c>
      <c r="B36" s="2" t="s">
        <v>161</v>
      </c>
      <c r="C36" s="118" t="s">
        <v>609</v>
      </c>
      <c r="D36" s="118" t="s">
        <v>138</v>
      </c>
      <c r="E36" s="216">
        <v>20000</v>
      </c>
      <c r="F36" s="216"/>
      <c r="G36" s="215">
        <f t="shared" si="0"/>
        <v>20000</v>
      </c>
      <c r="H36" s="216">
        <v>20000</v>
      </c>
      <c r="I36" s="216">
        <v>20000</v>
      </c>
    </row>
    <row r="37" spans="1:9" ht="110.25">
      <c r="A37" s="48" t="s">
        <v>162</v>
      </c>
      <c r="B37" s="2" t="s">
        <v>163</v>
      </c>
      <c r="C37" s="118" t="s">
        <v>609</v>
      </c>
      <c r="D37" s="118" t="s">
        <v>138</v>
      </c>
      <c r="E37" s="216">
        <v>20000</v>
      </c>
      <c r="F37" s="216"/>
      <c r="G37" s="215">
        <f t="shared" si="0"/>
        <v>20000</v>
      </c>
      <c r="H37" s="216">
        <v>20000</v>
      </c>
      <c r="I37" s="216">
        <v>20000</v>
      </c>
    </row>
    <row r="38" spans="1:9" ht="63">
      <c r="A38" s="48" t="s">
        <v>195</v>
      </c>
      <c r="B38" s="2" t="s">
        <v>163</v>
      </c>
      <c r="C38" s="118" t="s">
        <v>611</v>
      </c>
      <c r="D38" s="118" t="s">
        <v>129</v>
      </c>
      <c r="E38" s="216">
        <v>20000</v>
      </c>
      <c r="F38" s="216"/>
      <c r="G38" s="215">
        <f t="shared" si="0"/>
        <v>20000</v>
      </c>
      <c r="H38" s="216">
        <v>20000</v>
      </c>
      <c r="I38" s="216">
        <v>20000</v>
      </c>
    </row>
    <row r="39" spans="1:9" ht="173.25">
      <c r="A39" s="48" t="s">
        <v>432</v>
      </c>
      <c r="B39" s="121" t="s">
        <v>433</v>
      </c>
      <c r="C39" s="118" t="s">
        <v>609</v>
      </c>
      <c r="D39" s="118" t="s">
        <v>138</v>
      </c>
      <c r="E39" s="216">
        <v>20000</v>
      </c>
      <c r="F39" s="216"/>
      <c r="G39" s="215">
        <f t="shared" si="0"/>
        <v>20000</v>
      </c>
      <c r="H39" s="216">
        <v>20000</v>
      </c>
      <c r="I39" s="216">
        <v>20000</v>
      </c>
    </row>
    <row r="40" spans="1:9" ht="110.25">
      <c r="A40" s="48" t="s">
        <v>162</v>
      </c>
      <c r="B40" s="121" t="s">
        <v>434</v>
      </c>
      <c r="C40" s="118" t="s">
        <v>609</v>
      </c>
      <c r="D40" s="118" t="s">
        <v>138</v>
      </c>
      <c r="E40" s="216">
        <v>20000</v>
      </c>
      <c r="F40" s="216"/>
      <c r="G40" s="215">
        <f t="shared" si="0"/>
        <v>20000</v>
      </c>
      <c r="H40" s="216">
        <v>20000</v>
      </c>
      <c r="I40" s="216">
        <v>20000</v>
      </c>
    </row>
    <row r="41" spans="1:9" ht="63">
      <c r="A41" s="48" t="s">
        <v>128</v>
      </c>
      <c r="B41" s="121" t="s">
        <v>434</v>
      </c>
      <c r="C41" s="118" t="s">
        <v>618</v>
      </c>
      <c r="D41" s="118" t="s">
        <v>129</v>
      </c>
      <c r="E41" s="216">
        <v>20000</v>
      </c>
      <c r="F41" s="216"/>
      <c r="G41" s="215">
        <f t="shared" si="0"/>
        <v>20000</v>
      </c>
      <c r="H41" s="216">
        <v>20000</v>
      </c>
      <c r="I41" s="216">
        <v>20000</v>
      </c>
    </row>
    <row r="42" spans="1:9" ht="157.5">
      <c r="A42" s="270" t="s">
        <v>834</v>
      </c>
      <c r="B42" s="121" t="s">
        <v>835</v>
      </c>
      <c r="C42" s="118" t="s">
        <v>609</v>
      </c>
      <c r="D42" s="118" t="s">
        <v>138</v>
      </c>
      <c r="E42" s="216"/>
      <c r="F42" s="216">
        <v>34000</v>
      </c>
      <c r="G42" s="215">
        <f t="shared" si="0"/>
        <v>34000</v>
      </c>
      <c r="H42" s="216"/>
      <c r="I42" s="216"/>
    </row>
    <row r="43" spans="1:9" ht="63">
      <c r="A43" s="48" t="s">
        <v>128</v>
      </c>
      <c r="B43" s="121" t="s">
        <v>835</v>
      </c>
      <c r="C43" s="118" t="s">
        <v>618</v>
      </c>
      <c r="D43" s="118" t="s">
        <v>129</v>
      </c>
      <c r="E43" s="216"/>
      <c r="F43" s="216">
        <v>34000</v>
      </c>
      <c r="G43" s="215">
        <f t="shared" si="0"/>
        <v>34000</v>
      </c>
      <c r="H43" s="216"/>
      <c r="I43" s="216"/>
    </row>
    <row r="44" spans="1:9" ht="94.5">
      <c r="A44" s="47" t="s">
        <v>619</v>
      </c>
      <c r="B44" s="122" t="s">
        <v>436</v>
      </c>
      <c r="C44" s="117" t="s">
        <v>609</v>
      </c>
      <c r="D44" s="117" t="s">
        <v>138</v>
      </c>
      <c r="E44" s="215">
        <v>22500</v>
      </c>
      <c r="F44" s="215"/>
      <c r="G44" s="215">
        <f t="shared" si="0"/>
        <v>22500</v>
      </c>
      <c r="H44" s="215">
        <v>22500</v>
      </c>
      <c r="I44" s="215">
        <v>22500</v>
      </c>
    </row>
    <row r="45" spans="1:9" ht="110.25">
      <c r="A45" s="36" t="s">
        <v>437</v>
      </c>
      <c r="B45" s="120" t="s">
        <v>438</v>
      </c>
      <c r="C45" s="118" t="s">
        <v>609</v>
      </c>
      <c r="D45" s="118" t="s">
        <v>138</v>
      </c>
      <c r="E45" s="216">
        <v>22500</v>
      </c>
      <c r="F45" s="216"/>
      <c r="G45" s="215">
        <f t="shared" si="0"/>
        <v>22500</v>
      </c>
      <c r="H45" s="216">
        <v>22500</v>
      </c>
      <c r="I45" s="216">
        <v>22500</v>
      </c>
    </row>
    <row r="46" spans="1:9" ht="110.25">
      <c r="A46" s="48" t="s">
        <v>439</v>
      </c>
      <c r="B46" s="120" t="s">
        <v>440</v>
      </c>
      <c r="C46" s="118" t="s">
        <v>609</v>
      </c>
      <c r="D46" s="118" t="s">
        <v>138</v>
      </c>
      <c r="E46" s="216">
        <v>19200</v>
      </c>
      <c r="F46" s="216"/>
      <c r="G46" s="215">
        <f t="shared" si="0"/>
        <v>19200</v>
      </c>
      <c r="H46" s="216">
        <v>22500</v>
      </c>
      <c r="I46" s="216">
        <v>22500</v>
      </c>
    </row>
    <row r="47" spans="1:9" ht="63">
      <c r="A47" s="48" t="s">
        <v>128</v>
      </c>
      <c r="B47" s="120" t="s">
        <v>440</v>
      </c>
      <c r="C47" s="118" t="s">
        <v>618</v>
      </c>
      <c r="D47" s="118" t="s">
        <v>129</v>
      </c>
      <c r="E47" s="216">
        <v>19200</v>
      </c>
      <c r="F47" s="216"/>
      <c r="G47" s="215">
        <f t="shared" si="0"/>
        <v>19200</v>
      </c>
      <c r="H47" s="216">
        <v>22500</v>
      </c>
      <c r="I47" s="216">
        <v>22500</v>
      </c>
    </row>
    <row r="48" spans="1:9" ht="141.75">
      <c r="A48" s="36" t="s">
        <v>441</v>
      </c>
      <c r="B48" s="123" t="s">
        <v>442</v>
      </c>
      <c r="C48" s="118" t="s">
        <v>609</v>
      </c>
      <c r="D48" s="118" t="s">
        <v>138</v>
      </c>
      <c r="E48" s="216">
        <v>3300</v>
      </c>
      <c r="F48" s="216"/>
      <c r="G48" s="215">
        <f t="shared" si="0"/>
        <v>3300</v>
      </c>
      <c r="H48" s="216">
        <v>0</v>
      </c>
      <c r="I48" s="216">
        <v>0</v>
      </c>
    </row>
    <row r="49" spans="1:9" ht="63">
      <c r="A49" s="48" t="s">
        <v>128</v>
      </c>
      <c r="B49" s="123" t="s">
        <v>442</v>
      </c>
      <c r="C49" s="118" t="s">
        <v>618</v>
      </c>
      <c r="D49" s="118" t="s">
        <v>129</v>
      </c>
      <c r="E49" s="216">
        <v>3300</v>
      </c>
      <c r="F49" s="216"/>
      <c r="G49" s="215">
        <f t="shared" si="0"/>
        <v>3300</v>
      </c>
      <c r="H49" s="216">
        <v>0</v>
      </c>
      <c r="I49" s="216">
        <v>0</v>
      </c>
    </row>
    <row r="50" spans="1:9" ht="63">
      <c r="A50" s="47" t="s">
        <v>620</v>
      </c>
      <c r="B50" s="116" t="s">
        <v>495</v>
      </c>
      <c r="C50" s="117" t="s">
        <v>609</v>
      </c>
      <c r="D50" s="117" t="s">
        <v>138</v>
      </c>
      <c r="E50" s="215">
        <v>20000</v>
      </c>
      <c r="F50" s="215"/>
      <c r="G50" s="215">
        <f t="shared" si="0"/>
        <v>20000</v>
      </c>
      <c r="H50" s="215">
        <v>20000</v>
      </c>
      <c r="I50" s="215">
        <v>20000</v>
      </c>
    </row>
    <row r="51" spans="1:9" ht="63">
      <c r="A51" s="36" t="s">
        <v>496</v>
      </c>
      <c r="B51" s="2" t="s">
        <v>497</v>
      </c>
      <c r="C51" s="118" t="s">
        <v>609</v>
      </c>
      <c r="D51" s="118" t="s">
        <v>138</v>
      </c>
      <c r="E51" s="216">
        <v>20000</v>
      </c>
      <c r="F51" s="216"/>
      <c r="G51" s="215">
        <f t="shared" si="0"/>
        <v>20000</v>
      </c>
      <c r="H51" s="216">
        <v>20000</v>
      </c>
      <c r="I51" s="216">
        <v>20000</v>
      </c>
    </row>
    <row r="52" spans="1:9" ht="94.5">
      <c r="A52" s="48" t="s">
        <v>498</v>
      </c>
      <c r="B52" s="2" t="s">
        <v>499</v>
      </c>
      <c r="C52" s="118" t="s">
        <v>609</v>
      </c>
      <c r="D52" s="118" t="s">
        <v>138</v>
      </c>
      <c r="E52" s="216">
        <v>20000</v>
      </c>
      <c r="F52" s="216"/>
      <c r="G52" s="215">
        <f t="shared" si="0"/>
        <v>20000</v>
      </c>
      <c r="H52" s="216">
        <v>20000</v>
      </c>
      <c r="I52" s="216">
        <v>20000</v>
      </c>
    </row>
    <row r="53" spans="1:9" ht="63">
      <c r="A53" s="48" t="s">
        <v>128</v>
      </c>
      <c r="B53" s="2" t="s">
        <v>499</v>
      </c>
      <c r="C53" s="118" t="s">
        <v>621</v>
      </c>
      <c r="D53" s="118" t="s">
        <v>129</v>
      </c>
      <c r="E53" s="216">
        <v>20000</v>
      </c>
      <c r="F53" s="216"/>
      <c r="G53" s="215">
        <f t="shared" si="0"/>
        <v>20000</v>
      </c>
      <c r="H53" s="216">
        <v>20000</v>
      </c>
      <c r="I53" s="216">
        <v>20000</v>
      </c>
    </row>
    <row r="54" spans="1:9" ht="110.25">
      <c r="A54" s="47" t="s">
        <v>622</v>
      </c>
      <c r="B54" s="116" t="s">
        <v>187</v>
      </c>
      <c r="C54" s="117" t="s">
        <v>609</v>
      </c>
      <c r="D54" s="117" t="s">
        <v>138</v>
      </c>
      <c r="E54" s="215">
        <v>220000</v>
      </c>
      <c r="F54" s="215"/>
      <c r="G54" s="215">
        <f t="shared" si="0"/>
        <v>220000</v>
      </c>
      <c r="H54" s="215">
        <v>100000</v>
      </c>
      <c r="I54" s="215">
        <v>100000</v>
      </c>
    </row>
    <row r="55" spans="1:9" ht="78.75">
      <c r="A55" s="36" t="s">
        <v>188</v>
      </c>
      <c r="B55" s="2" t="s">
        <v>189</v>
      </c>
      <c r="C55" s="118" t="s">
        <v>609</v>
      </c>
      <c r="D55" s="118" t="s">
        <v>138</v>
      </c>
      <c r="E55" s="216">
        <v>37000</v>
      </c>
      <c r="F55" s="216"/>
      <c r="G55" s="215">
        <f t="shared" si="0"/>
        <v>37000</v>
      </c>
      <c r="H55" s="216">
        <v>50000</v>
      </c>
      <c r="I55" s="216">
        <v>50000</v>
      </c>
    </row>
    <row r="56" spans="1:9" ht="126">
      <c r="A56" s="48" t="s">
        <v>190</v>
      </c>
      <c r="B56" s="2" t="s">
        <v>191</v>
      </c>
      <c r="C56" s="118" t="s">
        <v>609</v>
      </c>
      <c r="D56" s="118" t="s">
        <v>138</v>
      </c>
      <c r="E56" s="216">
        <v>37000</v>
      </c>
      <c r="F56" s="216"/>
      <c r="G56" s="215">
        <f t="shared" si="0"/>
        <v>37000</v>
      </c>
      <c r="H56" s="216">
        <v>50000</v>
      </c>
      <c r="I56" s="216">
        <v>50000</v>
      </c>
    </row>
    <row r="57" spans="1:9" ht="63">
      <c r="A57" s="48" t="s">
        <v>128</v>
      </c>
      <c r="B57" s="2" t="s">
        <v>191</v>
      </c>
      <c r="C57" s="118" t="s">
        <v>617</v>
      </c>
      <c r="D57" s="118" t="s">
        <v>129</v>
      </c>
      <c r="E57" s="216">
        <v>37000</v>
      </c>
      <c r="F57" s="216"/>
      <c r="G57" s="215">
        <f t="shared" si="0"/>
        <v>37000</v>
      </c>
      <c r="H57" s="216">
        <v>50000</v>
      </c>
      <c r="I57" s="216">
        <v>50000</v>
      </c>
    </row>
    <row r="58" spans="1:9" ht="47.25">
      <c r="A58" s="36" t="s">
        <v>623</v>
      </c>
      <c r="B58" s="2" t="s">
        <v>193</v>
      </c>
      <c r="C58" s="118" t="s">
        <v>609</v>
      </c>
      <c r="D58" s="118" t="s">
        <v>138</v>
      </c>
      <c r="E58" s="216">
        <v>0</v>
      </c>
      <c r="F58" s="216"/>
      <c r="G58" s="215">
        <f t="shared" si="0"/>
        <v>0</v>
      </c>
      <c r="H58" s="216">
        <v>22000</v>
      </c>
      <c r="I58" s="216">
        <v>22000</v>
      </c>
    </row>
    <row r="59" spans="1:9" ht="126">
      <c r="A59" s="48" t="s">
        <v>190</v>
      </c>
      <c r="B59" s="2" t="s">
        <v>194</v>
      </c>
      <c r="C59" s="118" t="s">
        <v>609</v>
      </c>
      <c r="D59" s="118" t="s">
        <v>138</v>
      </c>
      <c r="E59" s="216">
        <v>0</v>
      </c>
      <c r="F59" s="216"/>
      <c r="G59" s="215">
        <f t="shared" si="0"/>
        <v>0</v>
      </c>
      <c r="H59" s="216">
        <v>22000</v>
      </c>
      <c r="I59" s="216">
        <v>22000</v>
      </c>
    </row>
    <row r="60" spans="1:9" ht="63">
      <c r="A60" s="48" t="s">
        <v>128</v>
      </c>
      <c r="B60" s="2" t="s">
        <v>194</v>
      </c>
      <c r="C60" s="118" t="s">
        <v>617</v>
      </c>
      <c r="D60" s="118" t="s">
        <v>129</v>
      </c>
      <c r="E60" s="216">
        <v>0</v>
      </c>
      <c r="F60" s="216"/>
      <c r="G60" s="215">
        <f t="shared" si="0"/>
        <v>0</v>
      </c>
      <c r="H60" s="216">
        <v>22000</v>
      </c>
      <c r="I60" s="216">
        <v>22000</v>
      </c>
    </row>
    <row r="61" spans="1:9" ht="63">
      <c r="A61" s="36" t="s">
        <v>196</v>
      </c>
      <c r="B61" s="2" t="s">
        <v>197</v>
      </c>
      <c r="C61" s="118" t="s">
        <v>609</v>
      </c>
      <c r="D61" s="118" t="s">
        <v>138</v>
      </c>
      <c r="E61" s="216">
        <v>3000</v>
      </c>
      <c r="F61" s="216"/>
      <c r="G61" s="215">
        <f t="shared" si="0"/>
        <v>3000</v>
      </c>
      <c r="H61" s="216">
        <v>3000</v>
      </c>
      <c r="I61" s="216">
        <v>3000</v>
      </c>
    </row>
    <row r="62" spans="1:9" ht="126">
      <c r="A62" s="36" t="s">
        <v>190</v>
      </c>
      <c r="B62" s="2" t="s">
        <v>198</v>
      </c>
      <c r="C62" s="118" t="s">
        <v>609</v>
      </c>
      <c r="D62" s="118" t="s">
        <v>138</v>
      </c>
      <c r="E62" s="216">
        <v>3000</v>
      </c>
      <c r="F62" s="216"/>
      <c r="G62" s="215">
        <f t="shared" si="0"/>
        <v>3000</v>
      </c>
      <c r="H62" s="216">
        <v>3000</v>
      </c>
      <c r="I62" s="216">
        <v>3000</v>
      </c>
    </row>
    <row r="63" spans="1:9" ht="63">
      <c r="A63" s="36" t="s">
        <v>128</v>
      </c>
      <c r="B63" s="2" t="s">
        <v>198</v>
      </c>
      <c r="C63" s="118" t="s">
        <v>617</v>
      </c>
      <c r="D63" s="118" t="s">
        <v>129</v>
      </c>
      <c r="E63" s="216">
        <v>3000</v>
      </c>
      <c r="F63" s="216"/>
      <c r="G63" s="215">
        <f t="shared" si="0"/>
        <v>3000</v>
      </c>
      <c r="H63" s="216">
        <v>3000</v>
      </c>
      <c r="I63" s="216">
        <v>3000</v>
      </c>
    </row>
    <row r="64" spans="1:9" ht="94.5">
      <c r="A64" s="48" t="s">
        <v>199</v>
      </c>
      <c r="B64" s="2" t="s">
        <v>200</v>
      </c>
      <c r="C64" s="118" t="s">
        <v>609</v>
      </c>
      <c r="D64" s="118" t="s">
        <v>138</v>
      </c>
      <c r="E64" s="216">
        <v>0</v>
      </c>
      <c r="F64" s="216"/>
      <c r="G64" s="215">
        <f t="shared" si="0"/>
        <v>0</v>
      </c>
      <c r="H64" s="216">
        <v>25000</v>
      </c>
      <c r="I64" s="216">
        <v>25000</v>
      </c>
    </row>
    <row r="65" spans="1:9" ht="126">
      <c r="A65" s="36" t="s">
        <v>190</v>
      </c>
      <c r="B65" s="2" t="s">
        <v>201</v>
      </c>
      <c r="C65" s="118" t="s">
        <v>609</v>
      </c>
      <c r="D65" s="118" t="s">
        <v>138</v>
      </c>
      <c r="E65" s="216">
        <v>0</v>
      </c>
      <c r="F65" s="216"/>
      <c r="G65" s="215">
        <f t="shared" si="0"/>
        <v>0</v>
      </c>
      <c r="H65" s="216">
        <v>25000</v>
      </c>
      <c r="I65" s="216">
        <v>25000</v>
      </c>
    </row>
    <row r="66" spans="1:9" ht="63">
      <c r="A66" s="36" t="s">
        <v>128</v>
      </c>
      <c r="B66" s="2" t="s">
        <v>201</v>
      </c>
      <c r="C66" s="118" t="s">
        <v>617</v>
      </c>
      <c r="D66" s="118" t="s">
        <v>129</v>
      </c>
      <c r="E66" s="216">
        <v>0</v>
      </c>
      <c r="F66" s="216"/>
      <c r="G66" s="215">
        <f t="shared" si="0"/>
        <v>0</v>
      </c>
      <c r="H66" s="216">
        <v>25000</v>
      </c>
      <c r="I66" s="216">
        <v>25000</v>
      </c>
    </row>
    <row r="67" spans="1:9" ht="204.75">
      <c r="A67" s="42" t="s">
        <v>202</v>
      </c>
      <c r="B67" s="2" t="s">
        <v>203</v>
      </c>
      <c r="C67" s="118" t="s">
        <v>609</v>
      </c>
      <c r="D67" s="118" t="s">
        <v>138</v>
      </c>
      <c r="E67" s="216">
        <v>180000</v>
      </c>
      <c r="F67" s="216"/>
      <c r="G67" s="215">
        <f t="shared" si="0"/>
        <v>180000</v>
      </c>
      <c r="H67" s="216">
        <v>0</v>
      </c>
      <c r="I67" s="216">
        <v>0</v>
      </c>
    </row>
    <row r="68" spans="1:9" ht="126">
      <c r="A68" s="42" t="s">
        <v>190</v>
      </c>
      <c r="B68" s="2" t="s">
        <v>204</v>
      </c>
      <c r="C68" s="118" t="s">
        <v>609</v>
      </c>
      <c r="D68" s="118" t="s">
        <v>138</v>
      </c>
      <c r="E68" s="216">
        <v>180000</v>
      </c>
      <c r="F68" s="216"/>
      <c r="G68" s="215">
        <f t="shared" si="0"/>
        <v>180000</v>
      </c>
      <c r="H68" s="216">
        <v>0</v>
      </c>
      <c r="I68" s="216">
        <v>0</v>
      </c>
    </row>
    <row r="69" spans="1:9" ht="63">
      <c r="A69" s="36" t="s">
        <v>128</v>
      </c>
      <c r="B69" s="2" t="s">
        <v>204</v>
      </c>
      <c r="C69" s="118" t="s">
        <v>617</v>
      </c>
      <c r="D69" s="118" t="s">
        <v>129</v>
      </c>
      <c r="E69" s="216">
        <v>180000</v>
      </c>
      <c r="F69" s="216"/>
      <c r="G69" s="215">
        <f t="shared" si="0"/>
        <v>180000</v>
      </c>
      <c r="H69" s="216">
        <v>0</v>
      </c>
      <c r="I69" s="216">
        <v>0</v>
      </c>
    </row>
    <row r="70" spans="1:9" ht="94.5">
      <c r="A70" s="47" t="s">
        <v>624</v>
      </c>
      <c r="B70" s="116" t="s">
        <v>246</v>
      </c>
      <c r="C70" s="117" t="s">
        <v>609</v>
      </c>
      <c r="D70" s="117" t="s">
        <v>138</v>
      </c>
      <c r="E70" s="215">
        <v>135000</v>
      </c>
      <c r="F70" s="215"/>
      <c r="G70" s="215">
        <f t="shared" si="0"/>
        <v>135000</v>
      </c>
      <c r="H70" s="215">
        <v>135000</v>
      </c>
      <c r="I70" s="215">
        <v>135000</v>
      </c>
    </row>
    <row r="71" spans="1:9" ht="157.5">
      <c r="A71" s="36" t="s">
        <v>247</v>
      </c>
      <c r="B71" s="2" t="s">
        <v>248</v>
      </c>
      <c r="C71" s="118" t="s">
        <v>609</v>
      </c>
      <c r="D71" s="118" t="s">
        <v>138</v>
      </c>
      <c r="E71" s="216">
        <v>135000</v>
      </c>
      <c r="F71" s="216"/>
      <c r="G71" s="215">
        <f t="shared" si="0"/>
        <v>135000</v>
      </c>
      <c r="H71" s="216">
        <v>135000</v>
      </c>
      <c r="I71" s="216">
        <v>135000</v>
      </c>
    </row>
    <row r="72" spans="1:9" ht="110.25">
      <c r="A72" s="48" t="s">
        <v>249</v>
      </c>
      <c r="B72" s="2" t="s">
        <v>250</v>
      </c>
      <c r="C72" s="118" t="s">
        <v>609</v>
      </c>
      <c r="D72" s="118" t="s">
        <v>138</v>
      </c>
      <c r="E72" s="216">
        <v>135000</v>
      </c>
      <c r="F72" s="216"/>
      <c r="G72" s="215">
        <f t="shared" si="0"/>
        <v>135000</v>
      </c>
      <c r="H72" s="216">
        <v>135000</v>
      </c>
      <c r="I72" s="216">
        <v>135000</v>
      </c>
    </row>
    <row r="73" spans="1:9" ht="63">
      <c r="A73" s="48" t="s">
        <v>128</v>
      </c>
      <c r="B73" s="2" t="s">
        <v>250</v>
      </c>
      <c r="C73" s="118" t="s">
        <v>625</v>
      </c>
      <c r="D73" s="118" t="s">
        <v>129</v>
      </c>
      <c r="E73" s="216">
        <v>135000</v>
      </c>
      <c r="F73" s="216"/>
      <c r="G73" s="215">
        <f t="shared" si="0"/>
        <v>135000</v>
      </c>
      <c r="H73" s="216">
        <v>135000</v>
      </c>
      <c r="I73" s="216">
        <v>135000</v>
      </c>
    </row>
    <row r="74" spans="1:9" ht="78.75">
      <c r="A74" s="47" t="s">
        <v>626</v>
      </c>
      <c r="B74" s="2" t="s">
        <v>253</v>
      </c>
      <c r="C74" s="117" t="s">
        <v>609</v>
      </c>
      <c r="D74" s="117" t="s">
        <v>138</v>
      </c>
      <c r="E74" s="215">
        <v>10000</v>
      </c>
      <c r="F74" s="215"/>
      <c r="G74" s="215">
        <f t="shared" si="0"/>
        <v>10000</v>
      </c>
      <c r="H74" s="215">
        <v>10000</v>
      </c>
      <c r="I74" s="215">
        <v>10000</v>
      </c>
    </row>
    <row r="75" spans="1:9" ht="63">
      <c r="A75" s="35" t="s">
        <v>254</v>
      </c>
      <c r="B75" s="2" t="s">
        <v>255</v>
      </c>
      <c r="C75" s="118" t="s">
        <v>609</v>
      </c>
      <c r="D75" s="118" t="s">
        <v>138</v>
      </c>
      <c r="E75" s="216">
        <v>10000</v>
      </c>
      <c r="F75" s="216"/>
      <c r="G75" s="215">
        <f t="shared" si="0"/>
        <v>10000</v>
      </c>
      <c r="H75" s="216">
        <v>10000</v>
      </c>
      <c r="I75" s="216">
        <v>10000</v>
      </c>
    </row>
    <row r="76" spans="1:9" ht="94.5">
      <c r="A76" s="48" t="s">
        <v>256</v>
      </c>
      <c r="B76" s="2" t="s">
        <v>257</v>
      </c>
      <c r="C76" s="118" t="s">
        <v>609</v>
      </c>
      <c r="D76" s="118" t="s">
        <v>138</v>
      </c>
      <c r="E76" s="216">
        <v>10000</v>
      </c>
      <c r="F76" s="216"/>
      <c r="G76" s="215">
        <f t="shared" ref="G76:G139" si="1">E76+F76</f>
        <v>10000</v>
      </c>
      <c r="H76" s="216">
        <v>10000</v>
      </c>
      <c r="I76" s="216">
        <v>10000</v>
      </c>
    </row>
    <row r="77" spans="1:9" ht="63">
      <c r="A77" s="48" t="s">
        <v>128</v>
      </c>
      <c r="B77" s="2" t="s">
        <v>257</v>
      </c>
      <c r="C77" s="118" t="s">
        <v>627</v>
      </c>
      <c r="D77" s="118" t="s">
        <v>129</v>
      </c>
      <c r="E77" s="216">
        <v>10000</v>
      </c>
      <c r="F77" s="216"/>
      <c r="G77" s="215">
        <f t="shared" si="1"/>
        <v>10000</v>
      </c>
      <c r="H77" s="216">
        <v>10000</v>
      </c>
      <c r="I77" s="216">
        <v>10000</v>
      </c>
    </row>
    <row r="78" spans="1:9" ht="94.5">
      <c r="A78" s="64" t="s">
        <v>628</v>
      </c>
      <c r="B78" s="116" t="s">
        <v>259</v>
      </c>
      <c r="C78" s="117" t="s">
        <v>609</v>
      </c>
      <c r="D78" s="117" t="s">
        <v>138</v>
      </c>
      <c r="E78" s="215">
        <v>0</v>
      </c>
      <c r="F78" s="215"/>
      <c r="G78" s="215">
        <f t="shared" si="1"/>
        <v>0</v>
      </c>
      <c r="H78" s="215">
        <v>300000</v>
      </c>
      <c r="I78" s="215">
        <v>0</v>
      </c>
    </row>
    <row r="79" spans="1:9" ht="78.75">
      <c r="A79" s="48" t="s">
        <v>629</v>
      </c>
      <c r="B79" s="120" t="s">
        <v>630</v>
      </c>
      <c r="C79" s="118" t="s">
        <v>609</v>
      </c>
      <c r="D79" s="118" t="s">
        <v>138</v>
      </c>
      <c r="E79" s="216">
        <v>0</v>
      </c>
      <c r="F79" s="216"/>
      <c r="G79" s="215">
        <f t="shared" si="1"/>
        <v>0</v>
      </c>
      <c r="H79" s="216">
        <v>300000</v>
      </c>
      <c r="I79" s="216">
        <v>0</v>
      </c>
    </row>
    <row r="80" spans="1:9" ht="110.25">
      <c r="A80" s="48" t="s">
        <v>260</v>
      </c>
      <c r="B80" s="124" t="s">
        <v>631</v>
      </c>
      <c r="C80" s="118" t="s">
        <v>609</v>
      </c>
      <c r="D80" s="118" t="s">
        <v>138</v>
      </c>
      <c r="E80" s="216">
        <v>0</v>
      </c>
      <c r="F80" s="216"/>
      <c r="G80" s="215">
        <f t="shared" si="1"/>
        <v>0</v>
      </c>
      <c r="H80" s="216">
        <v>300000</v>
      </c>
      <c r="I80" s="216">
        <v>0</v>
      </c>
    </row>
    <row r="81" spans="1:9" ht="63">
      <c r="A81" s="48" t="s">
        <v>262</v>
      </c>
      <c r="B81" s="124" t="s">
        <v>632</v>
      </c>
      <c r="C81" s="118" t="s">
        <v>609</v>
      </c>
      <c r="D81" s="118" t="s">
        <v>138</v>
      </c>
      <c r="E81" s="216">
        <v>0</v>
      </c>
      <c r="F81" s="216"/>
      <c r="G81" s="215">
        <f t="shared" si="1"/>
        <v>0</v>
      </c>
      <c r="H81" s="216">
        <v>300000</v>
      </c>
      <c r="I81" s="216">
        <v>0</v>
      </c>
    </row>
    <row r="82" spans="1:9" ht="15.75">
      <c r="A82" s="125" t="s">
        <v>266</v>
      </c>
      <c r="B82" s="124" t="s">
        <v>632</v>
      </c>
      <c r="C82" s="118" t="s">
        <v>627</v>
      </c>
      <c r="D82" s="118" t="s">
        <v>267</v>
      </c>
      <c r="E82" s="216">
        <v>0</v>
      </c>
      <c r="F82" s="216"/>
      <c r="G82" s="215">
        <f t="shared" si="1"/>
        <v>0</v>
      </c>
      <c r="H82" s="216">
        <v>300000</v>
      </c>
      <c r="I82" s="216">
        <v>0</v>
      </c>
    </row>
    <row r="83" spans="1:9" ht="94.5">
      <c r="A83" s="47" t="s">
        <v>633</v>
      </c>
      <c r="B83" s="116" t="s">
        <v>205</v>
      </c>
      <c r="C83" s="117" t="s">
        <v>609</v>
      </c>
      <c r="D83" s="117" t="s">
        <v>138</v>
      </c>
      <c r="E83" s="215">
        <v>2501200</v>
      </c>
      <c r="F83" s="215"/>
      <c r="G83" s="215">
        <f t="shared" si="1"/>
        <v>2501200</v>
      </c>
      <c r="H83" s="215">
        <v>2351200</v>
      </c>
      <c r="I83" s="215">
        <v>2351200</v>
      </c>
    </row>
    <row r="84" spans="1:9" ht="47.25">
      <c r="A84" s="36" t="s">
        <v>206</v>
      </c>
      <c r="B84" s="2" t="s">
        <v>207</v>
      </c>
      <c r="C84" s="118" t="s">
        <v>609</v>
      </c>
      <c r="D84" s="118" t="s">
        <v>138</v>
      </c>
      <c r="E84" s="216">
        <v>60000</v>
      </c>
      <c r="F84" s="216"/>
      <c r="G84" s="215">
        <f t="shared" si="1"/>
        <v>60000</v>
      </c>
      <c r="H84" s="216">
        <v>60000</v>
      </c>
      <c r="I84" s="216">
        <v>60000</v>
      </c>
    </row>
    <row r="85" spans="1:9" ht="110.25">
      <c r="A85" s="48" t="s">
        <v>295</v>
      </c>
      <c r="B85" s="2" t="s">
        <v>209</v>
      </c>
      <c r="C85" s="118" t="s">
        <v>609</v>
      </c>
      <c r="D85" s="118" t="s">
        <v>138</v>
      </c>
      <c r="E85" s="216">
        <v>60000</v>
      </c>
      <c r="F85" s="216"/>
      <c r="G85" s="215">
        <f t="shared" si="1"/>
        <v>60000</v>
      </c>
      <c r="H85" s="216">
        <v>60000</v>
      </c>
      <c r="I85" s="216">
        <v>60000</v>
      </c>
    </row>
    <row r="86" spans="1:9" ht="63">
      <c r="A86" s="48" t="s">
        <v>128</v>
      </c>
      <c r="B86" s="2" t="s">
        <v>209</v>
      </c>
      <c r="C86" s="118" t="s">
        <v>617</v>
      </c>
      <c r="D86" s="118" t="s">
        <v>129</v>
      </c>
      <c r="E86" s="216">
        <v>60000</v>
      </c>
      <c r="F86" s="216"/>
      <c r="G86" s="215">
        <f t="shared" si="1"/>
        <v>60000</v>
      </c>
      <c r="H86" s="216">
        <v>60000</v>
      </c>
      <c r="I86" s="216">
        <v>60000</v>
      </c>
    </row>
    <row r="87" spans="1:9" ht="78.75">
      <c r="A87" s="48" t="s">
        <v>210</v>
      </c>
      <c r="B87" s="120" t="s">
        <v>211</v>
      </c>
      <c r="C87" s="118" t="s">
        <v>609</v>
      </c>
      <c r="D87" s="118" t="s">
        <v>138</v>
      </c>
      <c r="E87" s="216">
        <v>50000</v>
      </c>
      <c r="F87" s="216"/>
      <c r="G87" s="215">
        <f t="shared" si="1"/>
        <v>50000</v>
      </c>
      <c r="H87" s="216">
        <v>50000</v>
      </c>
      <c r="I87" s="216">
        <v>50000</v>
      </c>
    </row>
    <row r="88" spans="1:9" ht="110.25">
      <c r="A88" s="48" t="s">
        <v>295</v>
      </c>
      <c r="B88" s="120" t="s">
        <v>212</v>
      </c>
      <c r="C88" s="118" t="s">
        <v>609</v>
      </c>
      <c r="D88" s="118" t="s">
        <v>138</v>
      </c>
      <c r="E88" s="216">
        <v>50000</v>
      </c>
      <c r="F88" s="216"/>
      <c r="G88" s="215">
        <f t="shared" si="1"/>
        <v>50000</v>
      </c>
      <c r="H88" s="216">
        <v>50000</v>
      </c>
      <c r="I88" s="216">
        <v>50000</v>
      </c>
    </row>
    <row r="89" spans="1:9" ht="63">
      <c r="A89" s="48" t="s">
        <v>128</v>
      </c>
      <c r="B89" s="120" t="s">
        <v>212</v>
      </c>
      <c r="C89" s="118" t="s">
        <v>617</v>
      </c>
      <c r="D89" s="118" t="s">
        <v>129</v>
      </c>
      <c r="E89" s="216">
        <v>50000</v>
      </c>
      <c r="F89" s="216"/>
      <c r="G89" s="215">
        <f t="shared" si="1"/>
        <v>50000</v>
      </c>
      <c r="H89" s="216">
        <v>50000</v>
      </c>
      <c r="I89" s="216">
        <v>50000</v>
      </c>
    </row>
    <row r="90" spans="1:9" ht="63">
      <c r="A90" s="48" t="s">
        <v>213</v>
      </c>
      <c r="B90" s="120" t="s">
        <v>214</v>
      </c>
      <c r="C90" s="118"/>
      <c r="D90" s="118"/>
      <c r="E90" s="216">
        <v>2141200</v>
      </c>
      <c r="F90" s="216"/>
      <c r="G90" s="215">
        <f t="shared" si="1"/>
        <v>2141200</v>
      </c>
      <c r="H90" s="216">
        <v>1991200</v>
      </c>
      <c r="I90" s="216">
        <v>1991200</v>
      </c>
    </row>
    <row r="91" spans="1:9" ht="110.25">
      <c r="A91" s="48" t="s">
        <v>295</v>
      </c>
      <c r="B91" s="120" t="s">
        <v>215</v>
      </c>
      <c r="C91" s="118" t="s">
        <v>609</v>
      </c>
      <c r="D91" s="118" t="s">
        <v>138</v>
      </c>
      <c r="E91" s="216">
        <v>150000</v>
      </c>
      <c r="F91" s="216"/>
      <c r="G91" s="215">
        <f t="shared" si="1"/>
        <v>150000</v>
      </c>
      <c r="H91" s="216">
        <v>0</v>
      </c>
      <c r="I91" s="216">
        <v>0</v>
      </c>
    </row>
    <row r="92" spans="1:9" ht="63">
      <c r="A92" s="48" t="s">
        <v>128</v>
      </c>
      <c r="B92" s="120" t="s">
        <v>215</v>
      </c>
      <c r="C92" s="118" t="s">
        <v>617</v>
      </c>
      <c r="D92" s="118" t="s">
        <v>129</v>
      </c>
      <c r="E92" s="216">
        <v>18300</v>
      </c>
      <c r="F92" s="216"/>
      <c r="G92" s="215">
        <f t="shared" si="1"/>
        <v>18300</v>
      </c>
      <c r="H92" s="216">
        <v>0</v>
      </c>
      <c r="I92" s="216">
        <v>0</v>
      </c>
    </row>
    <row r="93" spans="1:9" ht="15.75">
      <c r="A93" s="48" t="s">
        <v>132</v>
      </c>
      <c r="B93" s="120" t="s">
        <v>215</v>
      </c>
      <c r="C93" s="118" t="s">
        <v>617</v>
      </c>
      <c r="D93" s="118" t="s">
        <v>133</v>
      </c>
      <c r="E93" s="216">
        <v>40000</v>
      </c>
      <c r="F93" s="216"/>
      <c r="G93" s="215">
        <f t="shared" si="1"/>
        <v>40000</v>
      </c>
      <c r="H93" s="216">
        <v>0</v>
      </c>
      <c r="I93" s="216">
        <v>0</v>
      </c>
    </row>
    <row r="94" spans="1:9" ht="31.5">
      <c r="A94" s="48" t="s">
        <v>134</v>
      </c>
      <c r="B94" s="120" t="s">
        <v>215</v>
      </c>
      <c r="C94" s="118" t="s">
        <v>617</v>
      </c>
      <c r="D94" s="118" t="s">
        <v>135</v>
      </c>
      <c r="E94" s="216">
        <v>91700</v>
      </c>
      <c r="F94" s="216"/>
      <c r="G94" s="215">
        <f t="shared" si="1"/>
        <v>91700</v>
      </c>
      <c r="H94" s="216">
        <v>0</v>
      </c>
      <c r="I94" s="216">
        <v>0</v>
      </c>
    </row>
    <row r="95" spans="1:9" ht="94.5">
      <c r="A95" s="48" t="s">
        <v>53</v>
      </c>
      <c r="B95" s="120" t="s">
        <v>216</v>
      </c>
      <c r="C95" s="118"/>
      <c r="D95" s="118"/>
      <c r="E95" s="216">
        <v>1592960</v>
      </c>
      <c r="F95" s="216"/>
      <c r="G95" s="215">
        <f t="shared" si="1"/>
        <v>1592960</v>
      </c>
      <c r="H95" s="216">
        <v>1592960</v>
      </c>
      <c r="I95" s="216">
        <v>1592960</v>
      </c>
    </row>
    <row r="96" spans="1:9" ht="63">
      <c r="A96" s="48" t="s">
        <v>128</v>
      </c>
      <c r="B96" s="120" t="s">
        <v>216</v>
      </c>
      <c r="C96" s="118" t="s">
        <v>617</v>
      </c>
      <c r="D96" s="118" t="s">
        <v>129</v>
      </c>
      <c r="E96" s="216">
        <v>1592960</v>
      </c>
      <c r="F96" s="216"/>
      <c r="G96" s="215">
        <f t="shared" si="1"/>
        <v>1592960</v>
      </c>
      <c r="H96" s="216">
        <v>1592960</v>
      </c>
      <c r="I96" s="216">
        <v>1592960</v>
      </c>
    </row>
    <row r="97" spans="1:9" ht="63">
      <c r="A97" s="48" t="s">
        <v>54</v>
      </c>
      <c r="B97" s="120" t="s">
        <v>217</v>
      </c>
      <c r="C97" s="118"/>
      <c r="D97" s="118"/>
      <c r="E97" s="216">
        <v>398240</v>
      </c>
      <c r="F97" s="216"/>
      <c r="G97" s="215">
        <f t="shared" si="1"/>
        <v>398240</v>
      </c>
      <c r="H97" s="216">
        <v>398240</v>
      </c>
      <c r="I97" s="216">
        <v>398240</v>
      </c>
    </row>
    <row r="98" spans="1:9" ht="63">
      <c r="A98" s="48" t="s">
        <v>128</v>
      </c>
      <c r="B98" s="120" t="s">
        <v>217</v>
      </c>
      <c r="C98" s="118" t="s">
        <v>617</v>
      </c>
      <c r="D98" s="118" t="s">
        <v>129</v>
      </c>
      <c r="E98" s="216">
        <v>398240</v>
      </c>
      <c r="F98" s="216"/>
      <c r="G98" s="215">
        <f t="shared" si="1"/>
        <v>398240</v>
      </c>
      <c r="H98" s="216">
        <v>398240</v>
      </c>
      <c r="I98" s="216">
        <v>398240</v>
      </c>
    </row>
    <row r="99" spans="1:9" ht="47.25">
      <c r="A99" s="48" t="s">
        <v>293</v>
      </c>
      <c r="B99" s="120" t="s">
        <v>294</v>
      </c>
      <c r="C99" s="118" t="s">
        <v>609</v>
      </c>
      <c r="D99" s="118" t="s">
        <v>138</v>
      </c>
      <c r="E99" s="216">
        <v>250000</v>
      </c>
      <c r="F99" s="216"/>
      <c r="G99" s="215">
        <f t="shared" si="1"/>
        <v>250000</v>
      </c>
      <c r="H99" s="216">
        <v>250000</v>
      </c>
      <c r="I99" s="216">
        <v>250000</v>
      </c>
    </row>
    <row r="100" spans="1:9" ht="110.25">
      <c r="A100" s="48" t="s">
        <v>295</v>
      </c>
      <c r="B100" s="120" t="s">
        <v>296</v>
      </c>
      <c r="C100" s="118" t="s">
        <v>609</v>
      </c>
      <c r="D100" s="118" t="s">
        <v>138</v>
      </c>
      <c r="E100" s="216">
        <v>250000</v>
      </c>
      <c r="F100" s="216"/>
      <c r="G100" s="215">
        <f t="shared" si="1"/>
        <v>250000</v>
      </c>
      <c r="H100" s="216">
        <v>250000</v>
      </c>
      <c r="I100" s="216">
        <v>250000</v>
      </c>
    </row>
    <row r="101" spans="1:9" ht="63">
      <c r="A101" s="48" t="s">
        <v>128</v>
      </c>
      <c r="B101" s="120" t="s">
        <v>296</v>
      </c>
      <c r="C101" s="118" t="s">
        <v>634</v>
      </c>
      <c r="D101" s="118" t="s">
        <v>129</v>
      </c>
      <c r="E101" s="216">
        <v>250000</v>
      </c>
      <c r="F101" s="216"/>
      <c r="G101" s="215">
        <f t="shared" si="1"/>
        <v>250000</v>
      </c>
      <c r="H101" s="216">
        <v>250000</v>
      </c>
      <c r="I101" s="216">
        <v>250000</v>
      </c>
    </row>
    <row r="102" spans="1:9" ht="94.5">
      <c r="A102" s="64" t="s">
        <v>635</v>
      </c>
      <c r="B102" s="2" t="s">
        <v>298</v>
      </c>
      <c r="C102" s="117" t="s">
        <v>609</v>
      </c>
      <c r="D102" s="117" t="s">
        <v>138</v>
      </c>
      <c r="E102" s="215">
        <v>1321420</v>
      </c>
      <c r="F102" s="215"/>
      <c r="G102" s="215">
        <f t="shared" si="1"/>
        <v>1321420</v>
      </c>
      <c r="H102" s="215">
        <v>104000</v>
      </c>
      <c r="I102" s="215">
        <v>104000</v>
      </c>
    </row>
    <row r="103" spans="1:9" ht="78.75">
      <c r="A103" s="64" t="s">
        <v>636</v>
      </c>
      <c r="B103" s="116" t="s">
        <v>300</v>
      </c>
      <c r="C103" s="117" t="s">
        <v>609</v>
      </c>
      <c r="D103" s="117" t="s">
        <v>138</v>
      </c>
      <c r="E103" s="215">
        <v>14000</v>
      </c>
      <c r="F103" s="215"/>
      <c r="G103" s="215">
        <f t="shared" si="1"/>
        <v>14000</v>
      </c>
      <c r="H103" s="215">
        <v>14000</v>
      </c>
      <c r="I103" s="215">
        <v>14000</v>
      </c>
    </row>
    <row r="104" spans="1:9" ht="47.25">
      <c r="A104" s="36" t="s">
        <v>301</v>
      </c>
      <c r="B104" s="2" t="s">
        <v>302</v>
      </c>
      <c r="C104" s="118" t="s">
        <v>609</v>
      </c>
      <c r="D104" s="118" t="s">
        <v>138</v>
      </c>
      <c r="E104" s="216">
        <v>14000</v>
      </c>
      <c r="F104" s="216"/>
      <c r="G104" s="215">
        <f t="shared" si="1"/>
        <v>14000</v>
      </c>
      <c r="H104" s="216">
        <v>14000</v>
      </c>
      <c r="I104" s="216">
        <v>14000</v>
      </c>
    </row>
    <row r="105" spans="1:9" ht="110.25">
      <c r="A105" s="48" t="s">
        <v>637</v>
      </c>
      <c r="B105" s="2" t="s">
        <v>304</v>
      </c>
      <c r="C105" s="118" t="s">
        <v>609</v>
      </c>
      <c r="D105" s="118" t="s">
        <v>138</v>
      </c>
      <c r="E105" s="216">
        <v>14000</v>
      </c>
      <c r="F105" s="216"/>
      <c r="G105" s="215">
        <f t="shared" si="1"/>
        <v>14000</v>
      </c>
      <c r="H105" s="216">
        <v>14000</v>
      </c>
      <c r="I105" s="216">
        <v>14000</v>
      </c>
    </row>
    <row r="106" spans="1:9" ht="63">
      <c r="A106" s="48" t="s">
        <v>128</v>
      </c>
      <c r="B106" s="2" t="s">
        <v>304</v>
      </c>
      <c r="C106" s="118" t="s">
        <v>634</v>
      </c>
      <c r="D106" s="118" t="s">
        <v>129</v>
      </c>
      <c r="E106" s="216">
        <v>14000</v>
      </c>
      <c r="F106" s="216"/>
      <c r="G106" s="215">
        <f t="shared" si="1"/>
        <v>14000</v>
      </c>
      <c r="H106" s="216">
        <v>14000</v>
      </c>
      <c r="I106" s="216">
        <v>14000</v>
      </c>
    </row>
    <row r="107" spans="1:9" ht="47.25">
      <c r="A107" s="64" t="s">
        <v>638</v>
      </c>
      <c r="B107" s="116" t="s">
        <v>306</v>
      </c>
      <c r="C107" s="117" t="s">
        <v>609</v>
      </c>
      <c r="D107" s="117" t="s">
        <v>138</v>
      </c>
      <c r="E107" s="215">
        <v>10000</v>
      </c>
      <c r="F107" s="215"/>
      <c r="G107" s="215">
        <f t="shared" si="1"/>
        <v>10000</v>
      </c>
      <c r="H107" s="215">
        <v>10000</v>
      </c>
      <c r="I107" s="215">
        <v>10000</v>
      </c>
    </row>
    <row r="108" spans="1:9" ht="157.5">
      <c r="A108" s="36" t="s">
        <v>307</v>
      </c>
      <c r="B108" s="2" t="s">
        <v>308</v>
      </c>
      <c r="C108" s="118" t="s">
        <v>609</v>
      </c>
      <c r="D108" s="118" t="s">
        <v>138</v>
      </c>
      <c r="E108" s="216">
        <v>10000</v>
      </c>
      <c r="F108" s="216"/>
      <c r="G108" s="215">
        <f t="shared" si="1"/>
        <v>10000</v>
      </c>
      <c r="H108" s="216">
        <v>10000</v>
      </c>
      <c r="I108" s="216">
        <v>10000</v>
      </c>
    </row>
    <row r="109" spans="1:9" ht="78.75">
      <c r="A109" s="48" t="s">
        <v>309</v>
      </c>
      <c r="B109" s="2" t="s">
        <v>310</v>
      </c>
      <c r="C109" s="118" t="s">
        <v>609</v>
      </c>
      <c r="D109" s="118" t="s">
        <v>138</v>
      </c>
      <c r="E109" s="216">
        <v>10000</v>
      </c>
      <c r="F109" s="216"/>
      <c r="G109" s="215">
        <f t="shared" si="1"/>
        <v>10000</v>
      </c>
      <c r="H109" s="216">
        <v>10000</v>
      </c>
      <c r="I109" s="216">
        <v>10000</v>
      </c>
    </row>
    <row r="110" spans="1:9" ht="63">
      <c r="A110" s="48" t="s">
        <v>128</v>
      </c>
      <c r="B110" s="2" t="s">
        <v>310</v>
      </c>
      <c r="C110" s="118" t="s">
        <v>634</v>
      </c>
      <c r="D110" s="118" t="s">
        <v>129</v>
      </c>
      <c r="E110" s="216">
        <v>10000</v>
      </c>
      <c r="F110" s="216"/>
      <c r="G110" s="215">
        <f t="shared" si="1"/>
        <v>10000</v>
      </c>
      <c r="H110" s="216">
        <v>10000</v>
      </c>
      <c r="I110" s="216">
        <v>10000</v>
      </c>
    </row>
    <row r="111" spans="1:9" ht="78.75">
      <c r="A111" s="64" t="s">
        <v>639</v>
      </c>
      <c r="B111" s="116" t="s">
        <v>312</v>
      </c>
      <c r="C111" s="117" t="s">
        <v>609</v>
      </c>
      <c r="D111" s="117" t="s">
        <v>138</v>
      </c>
      <c r="E111" s="215">
        <v>20000</v>
      </c>
      <c r="F111" s="215"/>
      <c r="G111" s="215">
        <f t="shared" si="1"/>
        <v>20000</v>
      </c>
      <c r="H111" s="215">
        <v>20000</v>
      </c>
      <c r="I111" s="215">
        <v>20000</v>
      </c>
    </row>
    <row r="112" spans="1:9" ht="47.25">
      <c r="A112" s="36" t="s">
        <v>313</v>
      </c>
      <c r="B112" s="2" t="s">
        <v>314</v>
      </c>
      <c r="C112" s="118" t="s">
        <v>609</v>
      </c>
      <c r="D112" s="118" t="s">
        <v>138</v>
      </c>
      <c r="E112" s="216">
        <v>20000</v>
      </c>
      <c r="F112" s="216"/>
      <c r="G112" s="215">
        <f t="shared" si="1"/>
        <v>20000</v>
      </c>
      <c r="H112" s="216">
        <v>20000</v>
      </c>
      <c r="I112" s="216">
        <v>20000</v>
      </c>
    </row>
    <row r="113" spans="1:9" ht="141.75">
      <c r="A113" s="36" t="s">
        <v>640</v>
      </c>
      <c r="B113" s="2" t="s">
        <v>316</v>
      </c>
      <c r="C113" s="118" t="s">
        <v>609</v>
      </c>
      <c r="D113" s="118" t="s">
        <v>138</v>
      </c>
      <c r="E113" s="216">
        <v>20000</v>
      </c>
      <c r="F113" s="216"/>
      <c r="G113" s="215">
        <f t="shared" si="1"/>
        <v>20000</v>
      </c>
      <c r="H113" s="216">
        <v>20000</v>
      </c>
      <c r="I113" s="216">
        <v>20000</v>
      </c>
    </row>
    <row r="114" spans="1:9" ht="63">
      <c r="A114" s="48" t="s">
        <v>128</v>
      </c>
      <c r="B114" s="2" t="s">
        <v>316</v>
      </c>
      <c r="C114" s="118" t="s">
        <v>634</v>
      </c>
      <c r="D114" s="118" t="s">
        <v>129</v>
      </c>
      <c r="E114" s="216">
        <v>20000</v>
      </c>
      <c r="F114" s="216"/>
      <c r="G114" s="215">
        <f t="shared" si="1"/>
        <v>20000</v>
      </c>
      <c r="H114" s="216">
        <v>20000</v>
      </c>
      <c r="I114" s="216">
        <v>20000</v>
      </c>
    </row>
    <row r="115" spans="1:9" ht="94.5">
      <c r="A115" s="47" t="s">
        <v>317</v>
      </c>
      <c r="B115" s="122" t="s">
        <v>318</v>
      </c>
      <c r="C115" s="117" t="s">
        <v>609</v>
      </c>
      <c r="D115" s="117" t="s">
        <v>138</v>
      </c>
      <c r="E115" s="215">
        <v>1277420</v>
      </c>
      <c r="F115" s="215"/>
      <c r="G115" s="215">
        <f t="shared" si="1"/>
        <v>1277420</v>
      </c>
      <c r="H115" s="215">
        <v>60000</v>
      </c>
      <c r="I115" s="215">
        <v>60000</v>
      </c>
    </row>
    <row r="116" spans="1:9" ht="47.25">
      <c r="A116" s="36" t="s">
        <v>319</v>
      </c>
      <c r="B116" s="120" t="s">
        <v>320</v>
      </c>
      <c r="C116" s="118" t="s">
        <v>609</v>
      </c>
      <c r="D116" s="118" t="s">
        <v>138</v>
      </c>
      <c r="E116" s="216">
        <v>1277420</v>
      </c>
      <c r="F116" s="216"/>
      <c r="G116" s="215">
        <f t="shared" si="1"/>
        <v>1277420</v>
      </c>
      <c r="H116" s="216">
        <v>60000</v>
      </c>
      <c r="I116" s="216">
        <v>60000</v>
      </c>
    </row>
    <row r="117" spans="1:9" ht="94.5">
      <c r="A117" s="42" t="s">
        <v>842</v>
      </c>
      <c r="B117" s="120" t="s">
        <v>786</v>
      </c>
      <c r="C117" s="118" t="s">
        <v>609</v>
      </c>
      <c r="D117" s="118" t="s">
        <v>138</v>
      </c>
      <c r="E117" s="216">
        <v>1277420</v>
      </c>
      <c r="F117" s="216"/>
      <c r="G117" s="215">
        <f t="shared" si="1"/>
        <v>1277420</v>
      </c>
      <c r="H117" s="216">
        <v>0</v>
      </c>
      <c r="I117" s="216"/>
    </row>
    <row r="118" spans="1:9" ht="94.5">
      <c r="A118" s="48" t="s">
        <v>641</v>
      </c>
      <c r="B118" s="120" t="s">
        <v>786</v>
      </c>
      <c r="C118" s="118" t="s">
        <v>634</v>
      </c>
      <c r="D118" s="118" t="s">
        <v>324</v>
      </c>
      <c r="E118" s="216">
        <v>1277420</v>
      </c>
      <c r="F118" s="216"/>
      <c r="G118" s="215">
        <f t="shared" si="1"/>
        <v>1277420</v>
      </c>
      <c r="H118" s="216">
        <v>0</v>
      </c>
      <c r="I118" s="216"/>
    </row>
    <row r="119" spans="1:9" ht="126">
      <c r="A119" s="42" t="s">
        <v>321</v>
      </c>
      <c r="B119" s="2" t="s">
        <v>322</v>
      </c>
      <c r="C119" s="118" t="s">
        <v>609</v>
      </c>
      <c r="D119" s="118" t="s">
        <v>138</v>
      </c>
      <c r="E119" s="216"/>
      <c r="F119" s="216"/>
      <c r="G119" s="215">
        <f t="shared" si="1"/>
        <v>0</v>
      </c>
      <c r="H119" s="216">
        <v>60000</v>
      </c>
      <c r="I119" s="216">
        <v>60000</v>
      </c>
    </row>
    <row r="120" spans="1:9" ht="94.5">
      <c r="A120" s="48" t="s">
        <v>641</v>
      </c>
      <c r="B120" s="2" t="s">
        <v>322</v>
      </c>
      <c r="C120" s="118" t="s">
        <v>634</v>
      </c>
      <c r="D120" s="118" t="s">
        <v>324</v>
      </c>
      <c r="E120" s="216"/>
      <c r="F120" s="216"/>
      <c r="G120" s="215">
        <f t="shared" si="1"/>
        <v>0</v>
      </c>
      <c r="H120" s="216">
        <v>60000</v>
      </c>
      <c r="I120" s="216">
        <v>60000</v>
      </c>
    </row>
    <row r="121" spans="1:9" ht="141.75">
      <c r="A121" s="47" t="s">
        <v>40</v>
      </c>
      <c r="B121" s="116" t="s">
        <v>282</v>
      </c>
      <c r="C121" s="117" t="s">
        <v>609</v>
      </c>
      <c r="D121" s="117" t="s">
        <v>138</v>
      </c>
      <c r="E121" s="215">
        <v>8120500</v>
      </c>
      <c r="F121" s="215"/>
      <c r="G121" s="215">
        <f t="shared" si="1"/>
        <v>8120500</v>
      </c>
      <c r="H121" s="215">
        <v>6656800</v>
      </c>
      <c r="I121" s="215">
        <v>6718900</v>
      </c>
    </row>
    <row r="122" spans="1:9" ht="126">
      <c r="A122" s="36" t="s">
        <v>642</v>
      </c>
      <c r="B122" s="2" t="s">
        <v>283</v>
      </c>
      <c r="C122" s="118" t="s">
        <v>609</v>
      </c>
      <c r="D122" s="118" t="s">
        <v>138</v>
      </c>
      <c r="E122" s="216">
        <v>3986708</v>
      </c>
      <c r="F122" s="216"/>
      <c r="G122" s="215">
        <f t="shared" si="1"/>
        <v>3986708</v>
      </c>
      <c r="H122" s="216">
        <v>1347800</v>
      </c>
      <c r="I122" s="216">
        <v>1358900</v>
      </c>
    </row>
    <row r="123" spans="1:9" ht="78.75">
      <c r="A123" s="36" t="s">
        <v>42</v>
      </c>
      <c r="B123" s="2" t="s">
        <v>284</v>
      </c>
      <c r="C123" s="118" t="s">
        <v>609</v>
      </c>
      <c r="D123" s="118" t="s">
        <v>138</v>
      </c>
      <c r="E123" s="216">
        <v>3986708</v>
      </c>
      <c r="F123" s="216"/>
      <c r="G123" s="215">
        <f t="shared" si="1"/>
        <v>3986708</v>
      </c>
      <c r="H123" s="216">
        <v>1347800</v>
      </c>
      <c r="I123" s="216">
        <v>1358900</v>
      </c>
    </row>
    <row r="124" spans="1:9" ht="63">
      <c r="A124" s="36" t="s">
        <v>128</v>
      </c>
      <c r="B124" s="2" t="s">
        <v>284</v>
      </c>
      <c r="C124" s="118" t="s">
        <v>643</v>
      </c>
      <c r="D124" s="118" t="s">
        <v>129</v>
      </c>
      <c r="E124" s="216">
        <v>3986708</v>
      </c>
      <c r="F124" s="216"/>
      <c r="G124" s="215">
        <f t="shared" si="1"/>
        <v>3986708</v>
      </c>
      <c r="H124" s="216">
        <v>1347800</v>
      </c>
      <c r="I124" s="216">
        <v>1358900</v>
      </c>
    </row>
    <row r="125" spans="1:9" ht="94.5">
      <c r="A125" s="36" t="s">
        <v>43</v>
      </c>
      <c r="B125" s="2" t="s">
        <v>285</v>
      </c>
      <c r="C125" s="118" t="s">
        <v>609</v>
      </c>
      <c r="D125" s="118" t="s">
        <v>138</v>
      </c>
      <c r="E125" s="216">
        <v>4133792</v>
      </c>
      <c r="F125" s="216"/>
      <c r="G125" s="215">
        <f t="shared" si="1"/>
        <v>4133792</v>
      </c>
      <c r="H125" s="216">
        <v>5309000</v>
      </c>
      <c r="I125" s="216">
        <v>5360000</v>
      </c>
    </row>
    <row r="126" spans="1:9" ht="78.75">
      <c r="A126" s="36" t="s">
        <v>42</v>
      </c>
      <c r="B126" s="2" t="s">
        <v>286</v>
      </c>
      <c r="C126" s="118" t="s">
        <v>609</v>
      </c>
      <c r="D126" s="118" t="s">
        <v>138</v>
      </c>
      <c r="E126" s="216">
        <v>2096792</v>
      </c>
      <c r="F126" s="216"/>
      <c r="G126" s="215">
        <f t="shared" si="1"/>
        <v>2096792</v>
      </c>
      <c r="H126" s="216">
        <v>3272000</v>
      </c>
      <c r="I126" s="216">
        <v>3323000</v>
      </c>
    </row>
    <row r="127" spans="1:9" ht="63">
      <c r="A127" s="36" t="s">
        <v>128</v>
      </c>
      <c r="B127" s="2" t="s">
        <v>286</v>
      </c>
      <c r="C127" s="118" t="s">
        <v>643</v>
      </c>
      <c r="D127" s="118" t="s">
        <v>129</v>
      </c>
      <c r="E127" s="216">
        <v>2096792</v>
      </c>
      <c r="F127" s="216"/>
      <c r="G127" s="215">
        <f t="shared" si="1"/>
        <v>2096792</v>
      </c>
      <c r="H127" s="216">
        <v>3272000</v>
      </c>
      <c r="I127" s="216">
        <v>3323000</v>
      </c>
    </row>
    <row r="128" spans="1:9" ht="63">
      <c r="A128" s="48" t="s">
        <v>287</v>
      </c>
      <c r="B128" s="2" t="s">
        <v>288</v>
      </c>
      <c r="C128" s="118" t="s">
        <v>609</v>
      </c>
      <c r="D128" s="118" t="s">
        <v>138</v>
      </c>
      <c r="E128" s="216">
        <v>1935000</v>
      </c>
      <c r="F128" s="216"/>
      <c r="G128" s="215">
        <f t="shared" si="1"/>
        <v>1935000</v>
      </c>
      <c r="H128" s="216">
        <v>1935000</v>
      </c>
      <c r="I128" s="216">
        <v>1935000</v>
      </c>
    </row>
    <row r="129" spans="1:9" ht="63">
      <c r="A129" s="36" t="s">
        <v>128</v>
      </c>
      <c r="B129" s="2" t="s">
        <v>288</v>
      </c>
      <c r="C129" s="118" t="s">
        <v>643</v>
      </c>
      <c r="D129" s="118" t="s">
        <v>129</v>
      </c>
      <c r="E129" s="216">
        <v>1935000</v>
      </c>
      <c r="F129" s="216"/>
      <c r="G129" s="215">
        <f t="shared" si="1"/>
        <v>1935000</v>
      </c>
      <c r="H129" s="216">
        <v>1935000</v>
      </c>
      <c r="I129" s="216">
        <v>1935000</v>
      </c>
    </row>
    <row r="130" spans="1:9" ht="63">
      <c r="A130" s="48" t="s">
        <v>644</v>
      </c>
      <c r="B130" s="2" t="s">
        <v>290</v>
      </c>
      <c r="C130" s="118" t="s">
        <v>609</v>
      </c>
      <c r="D130" s="118" t="s">
        <v>138</v>
      </c>
      <c r="E130" s="216">
        <v>102000</v>
      </c>
      <c r="F130" s="216"/>
      <c r="G130" s="215">
        <f t="shared" si="1"/>
        <v>102000</v>
      </c>
      <c r="H130" s="216">
        <v>102000</v>
      </c>
      <c r="I130" s="216">
        <v>102000</v>
      </c>
    </row>
    <row r="131" spans="1:9" ht="63">
      <c r="A131" s="36" t="s">
        <v>128</v>
      </c>
      <c r="B131" s="2" t="s">
        <v>290</v>
      </c>
      <c r="C131" s="118" t="s">
        <v>643</v>
      </c>
      <c r="D131" s="118" t="s">
        <v>129</v>
      </c>
      <c r="E131" s="216">
        <v>102000</v>
      </c>
      <c r="F131" s="216"/>
      <c r="G131" s="215">
        <f t="shared" si="1"/>
        <v>102000</v>
      </c>
      <c r="H131" s="216">
        <v>102000</v>
      </c>
      <c r="I131" s="216">
        <v>102000</v>
      </c>
    </row>
    <row r="132" spans="1:9" ht="63">
      <c r="A132" s="47" t="s">
        <v>645</v>
      </c>
      <c r="B132" s="122" t="s">
        <v>347</v>
      </c>
      <c r="C132" s="117" t="s">
        <v>609</v>
      </c>
      <c r="D132" s="117" t="s">
        <v>138</v>
      </c>
      <c r="E132" s="215">
        <v>312622529.55000001</v>
      </c>
      <c r="F132" s="215">
        <v>-800000</v>
      </c>
      <c r="G132" s="215">
        <f t="shared" si="1"/>
        <v>311822529.55000001</v>
      </c>
      <c r="H132" s="215">
        <v>293845700</v>
      </c>
      <c r="I132" s="215">
        <v>295452300</v>
      </c>
    </row>
    <row r="133" spans="1:9" ht="63">
      <c r="A133" s="47" t="s">
        <v>58</v>
      </c>
      <c r="B133" s="122" t="s">
        <v>348</v>
      </c>
      <c r="C133" s="117" t="s">
        <v>609</v>
      </c>
      <c r="D133" s="117" t="s">
        <v>138</v>
      </c>
      <c r="E133" s="215">
        <v>1572400</v>
      </c>
      <c r="F133" s="215"/>
      <c r="G133" s="215">
        <f t="shared" si="1"/>
        <v>1572400</v>
      </c>
      <c r="H133" s="215">
        <v>1136100</v>
      </c>
      <c r="I133" s="215">
        <v>1136100</v>
      </c>
    </row>
    <row r="134" spans="1:9" ht="31.5">
      <c r="A134" s="36" t="s">
        <v>349</v>
      </c>
      <c r="B134" s="93" t="s">
        <v>350</v>
      </c>
      <c r="C134" s="118" t="s">
        <v>609</v>
      </c>
      <c r="D134" s="118" t="s">
        <v>138</v>
      </c>
      <c r="E134" s="216">
        <v>1572400</v>
      </c>
      <c r="F134" s="216"/>
      <c r="G134" s="215">
        <f t="shared" si="1"/>
        <v>1572400</v>
      </c>
      <c r="H134" s="216">
        <v>1136100</v>
      </c>
      <c r="I134" s="216">
        <v>1136100</v>
      </c>
    </row>
    <row r="135" spans="1:9" ht="141.75">
      <c r="A135" s="48" t="s">
        <v>370</v>
      </c>
      <c r="B135" s="120" t="s">
        <v>371</v>
      </c>
      <c r="C135" s="118" t="s">
        <v>609</v>
      </c>
      <c r="D135" s="118" t="s">
        <v>138</v>
      </c>
      <c r="E135" s="216">
        <v>1136100</v>
      </c>
      <c r="F135" s="216"/>
      <c r="G135" s="215">
        <f t="shared" si="1"/>
        <v>1136100</v>
      </c>
      <c r="H135" s="216">
        <v>1136100</v>
      </c>
      <c r="I135" s="216">
        <v>1136100</v>
      </c>
    </row>
    <row r="136" spans="1:9" ht="31.5">
      <c r="A136" s="48" t="s">
        <v>355</v>
      </c>
      <c r="B136" s="120" t="s">
        <v>371</v>
      </c>
      <c r="C136" s="118" t="s">
        <v>646</v>
      </c>
      <c r="D136" s="118" t="s">
        <v>356</v>
      </c>
      <c r="E136" s="216">
        <v>1136100</v>
      </c>
      <c r="F136" s="216"/>
      <c r="G136" s="215">
        <f t="shared" si="1"/>
        <v>1136100</v>
      </c>
      <c r="H136" s="216">
        <v>1136100</v>
      </c>
      <c r="I136" s="216">
        <v>1136100</v>
      </c>
    </row>
    <row r="137" spans="1:9" ht="157.5">
      <c r="A137" s="126" t="s">
        <v>59</v>
      </c>
      <c r="B137" s="120" t="s">
        <v>372</v>
      </c>
      <c r="C137" s="118" t="s">
        <v>609</v>
      </c>
      <c r="D137" s="118" t="s">
        <v>138</v>
      </c>
      <c r="E137" s="216">
        <v>236700</v>
      </c>
      <c r="F137" s="216"/>
      <c r="G137" s="215">
        <f t="shared" si="1"/>
        <v>236700</v>
      </c>
      <c r="H137" s="216">
        <v>0</v>
      </c>
      <c r="I137" s="216">
        <v>0</v>
      </c>
    </row>
    <row r="138" spans="1:9" ht="31.5">
      <c r="A138" s="48" t="s">
        <v>355</v>
      </c>
      <c r="B138" s="120" t="s">
        <v>372</v>
      </c>
      <c r="C138" s="118" t="s">
        <v>646</v>
      </c>
      <c r="D138" s="118" t="s">
        <v>356</v>
      </c>
      <c r="E138" s="216">
        <v>236700</v>
      </c>
      <c r="F138" s="216"/>
      <c r="G138" s="215">
        <f t="shared" si="1"/>
        <v>236700</v>
      </c>
      <c r="H138" s="216">
        <v>0</v>
      </c>
      <c r="I138" s="216">
        <v>0</v>
      </c>
    </row>
    <row r="139" spans="1:9" ht="110.25">
      <c r="A139" s="42" t="s">
        <v>351</v>
      </c>
      <c r="B139" s="125" t="s">
        <v>647</v>
      </c>
      <c r="C139" s="118" t="s">
        <v>609</v>
      </c>
      <c r="D139" s="118" t="s">
        <v>138</v>
      </c>
      <c r="E139" s="216">
        <v>123600</v>
      </c>
      <c r="F139" s="216"/>
      <c r="G139" s="215">
        <f t="shared" si="1"/>
        <v>123600</v>
      </c>
      <c r="H139" s="216">
        <v>0</v>
      </c>
      <c r="I139" s="216">
        <v>0</v>
      </c>
    </row>
    <row r="140" spans="1:9" ht="31.5">
      <c r="A140" s="48" t="s">
        <v>355</v>
      </c>
      <c r="B140" s="125" t="s">
        <v>647</v>
      </c>
      <c r="C140" s="118" t="s">
        <v>648</v>
      </c>
      <c r="D140" s="118" t="s">
        <v>356</v>
      </c>
      <c r="E140" s="216">
        <v>123600</v>
      </c>
      <c r="F140" s="216"/>
      <c r="G140" s="215">
        <f t="shared" ref="G140:G203" si="2">E140+F140</f>
        <v>123600</v>
      </c>
      <c r="H140" s="216">
        <v>0</v>
      </c>
      <c r="I140" s="216">
        <v>0</v>
      </c>
    </row>
    <row r="141" spans="1:9" ht="110.25">
      <c r="A141" s="42" t="s">
        <v>373</v>
      </c>
      <c r="B141" s="83" t="s">
        <v>374</v>
      </c>
      <c r="C141" s="118" t="s">
        <v>609</v>
      </c>
      <c r="D141" s="118" t="s">
        <v>138</v>
      </c>
      <c r="E141" s="216">
        <v>76000</v>
      </c>
      <c r="F141" s="216"/>
      <c r="G141" s="215">
        <f t="shared" si="2"/>
        <v>76000</v>
      </c>
      <c r="H141" s="216">
        <v>0</v>
      </c>
      <c r="I141" s="216">
        <v>0</v>
      </c>
    </row>
    <row r="142" spans="1:9" ht="31.5">
      <c r="A142" s="48" t="s">
        <v>355</v>
      </c>
      <c r="B142" s="83" t="s">
        <v>374</v>
      </c>
      <c r="C142" s="118" t="s">
        <v>646</v>
      </c>
      <c r="D142" s="118" t="s">
        <v>356</v>
      </c>
      <c r="E142" s="216">
        <v>76000</v>
      </c>
      <c r="F142" s="216"/>
      <c r="G142" s="215">
        <f t="shared" si="2"/>
        <v>76000</v>
      </c>
      <c r="H142" s="216">
        <v>0</v>
      </c>
      <c r="I142" s="216">
        <v>0</v>
      </c>
    </row>
    <row r="143" spans="1:9" ht="63">
      <c r="A143" s="47" t="s">
        <v>383</v>
      </c>
      <c r="B143" s="122" t="s">
        <v>384</v>
      </c>
      <c r="C143" s="117" t="s">
        <v>609</v>
      </c>
      <c r="D143" s="117" t="s">
        <v>138</v>
      </c>
      <c r="E143" s="215">
        <v>189000</v>
      </c>
      <c r="F143" s="215"/>
      <c r="G143" s="215">
        <f t="shared" si="2"/>
        <v>189000</v>
      </c>
      <c r="H143" s="215">
        <v>189000</v>
      </c>
      <c r="I143" s="215">
        <v>189000</v>
      </c>
    </row>
    <row r="144" spans="1:9" ht="63">
      <c r="A144" s="48" t="s">
        <v>443</v>
      </c>
      <c r="B144" s="120" t="s">
        <v>444</v>
      </c>
      <c r="C144" s="118" t="s">
        <v>609</v>
      </c>
      <c r="D144" s="118" t="s">
        <v>138</v>
      </c>
      <c r="E144" s="216">
        <v>10000</v>
      </c>
      <c r="F144" s="216"/>
      <c r="G144" s="215">
        <f t="shared" si="2"/>
        <v>10000</v>
      </c>
      <c r="H144" s="216">
        <v>10000</v>
      </c>
      <c r="I144" s="216">
        <v>10000</v>
      </c>
    </row>
    <row r="145" spans="1:9" ht="94.5">
      <c r="A145" s="48" t="s">
        <v>445</v>
      </c>
      <c r="B145" s="120" t="s">
        <v>446</v>
      </c>
      <c r="C145" s="118" t="s">
        <v>609</v>
      </c>
      <c r="D145" s="118" t="s">
        <v>138</v>
      </c>
      <c r="E145" s="216">
        <v>10000</v>
      </c>
      <c r="F145" s="216"/>
      <c r="G145" s="215">
        <f t="shared" si="2"/>
        <v>10000</v>
      </c>
      <c r="H145" s="216">
        <v>10000</v>
      </c>
      <c r="I145" s="216">
        <v>10000</v>
      </c>
    </row>
    <row r="146" spans="1:9" ht="63">
      <c r="A146" s="48" t="s">
        <v>128</v>
      </c>
      <c r="B146" s="120" t="s">
        <v>446</v>
      </c>
      <c r="C146" s="118" t="s">
        <v>618</v>
      </c>
      <c r="D146" s="118" t="s">
        <v>129</v>
      </c>
      <c r="E146" s="216">
        <v>10000</v>
      </c>
      <c r="F146" s="216"/>
      <c r="G146" s="215">
        <f t="shared" si="2"/>
        <v>10000</v>
      </c>
      <c r="H146" s="216">
        <v>10000</v>
      </c>
      <c r="I146" s="216">
        <v>10000</v>
      </c>
    </row>
    <row r="147" spans="1:9" ht="94.5">
      <c r="A147" s="48" t="s">
        <v>385</v>
      </c>
      <c r="B147" s="120" t="s">
        <v>386</v>
      </c>
      <c r="C147" s="118" t="s">
        <v>609</v>
      </c>
      <c r="D147" s="118" t="s">
        <v>138</v>
      </c>
      <c r="E147" s="216">
        <v>179000</v>
      </c>
      <c r="F147" s="216"/>
      <c r="G147" s="215">
        <f t="shared" si="2"/>
        <v>179000</v>
      </c>
      <c r="H147" s="216">
        <v>179000</v>
      </c>
      <c r="I147" s="216">
        <v>179000</v>
      </c>
    </row>
    <row r="148" spans="1:9" ht="110.25">
      <c r="A148" s="36" t="s">
        <v>387</v>
      </c>
      <c r="B148" s="120" t="s">
        <v>388</v>
      </c>
      <c r="C148" s="118" t="s">
        <v>609</v>
      </c>
      <c r="D148" s="118" t="s">
        <v>138</v>
      </c>
      <c r="E148" s="216">
        <v>76500</v>
      </c>
      <c r="F148" s="216"/>
      <c r="G148" s="215">
        <f t="shared" si="2"/>
        <v>76500</v>
      </c>
      <c r="H148" s="216">
        <v>76500</v>
      </c>
      <c r="I148" s="216">
        <v>76500</v>
      </c>
    </row>
    <row r="149" spans="1:9" ht="31.5">
      <c r="A149" s="48" t="s">
        <v>355</v>
      </c>
      <c r="B149" s="120" t="s">
        <v>388</v>
      </c>
      <c r="C149" s="118" t="s">
        <v>649</v>
      </c>
      <c r="D149" s="118" t="s">
        <v>356</v>
      </c>
      <c r="E149" s="216">
        <v>76500</v>
      </c>
      <c r="F149" s="216"/>
      <c r="G149" s="215">
        <f t="shared" si="2"/>
        <v>76500</v>
      </c>
      <c r="H149" s="216">
        <v>76500</v>
      </c>
      <c r="I149" s="216">
        <v>76500</v>
      </c>
    </row>
    <row r="150" spans="1:9" ht="94.5">
      <c r="A150" s="48" t="s">
        <v>445</v>
      </c>
      <c r="B150" s="120" t="s">
        <v>447</v>
      </c>
      <c r="C150" s="118" t="s">
        <v>609</v>
      </c>
      <c r="D150" s="118" t="s">
        <v>138</v>
      </c>
      <c r="E150" s="216">
        <v>102500</v>
      </c>
      <c r="F150" s="216"/>
      <c r="G150" s="215">
        <f t="shared" si="2"/>
        <v>102500</v>
      </c>
      <c r="H150" s="216">
        <v>102500</v>
      </c>
      <c r="I150" s="216">
        <v>102500</v>
      </c>
    </row>
    <row r="151" spans="1:9" ht="63">
      <c r="A151" s="48" t="s">
        <v>128</v>
      </c>
      <c r="B151" s="120" t="s">
        <v>447</v>
      </c>
      <c r="C151" s="118" t="s">
        <v>618</v>
      </c>
      <c r="D151" s="118" t="s">
        <v>129</v>
      </c>
      <c r="E151" s="216">
        <v>102500</v>
      </c>
      <c r="F151" s="216"/>
      <c r="G151" s="215">
        <f t="shared" si="2"/>
        <v>102500</v>
      </c>
      <c r="H151" s="216">
        <v>102500</v>
      </c>
      <c r="I151" s="216">
        <v>102500</v>
      </c>
    </row>
    <row r="152" spans="1:9" ht="63">
      <c r="A152" s="47" t="s">
        <v>408</v>
      </c>
      <c r="B152" s="122" t="s">
        <v>409</v>
      </c>
      <c r="C152" s="117" t="s">
        <v>609</v>
      </c>
      <c r="D152" s="117" t="s">
        <v>138</v>
      </c>
      <c r="E152" s="215">
        <v>137700</v>
      </c>
      <c r="F152" s="215"/>
      <c r="G152" s="215">
        <f t="shared" si="2"/>
        <v>137700</v>
      </c>
      <c r="H152" s="215">
        <v>137700</v>
      </c>
      <c r="I152" s="215">
        <v>137700</v>
      </c>
    </row>
    <row r="153" spans="1:9" ht="173.25">
      <c r="A153" s="36" t="s">
        <v>650</v>
      </c>
      <c r="B153" s="120" t="s">
        <v>411</v>
      </c>
      <c r="C153" s="118" t="s">
        <v>609</v>
      </c>
      <c r="D153" s="118" t="s">
        <v>138</v>
      </c>
      <c r="E153" s="216">
        <v>137700</v>
      </c>
      <c r="F153" s="216"/>
      <c r="G153" s="215">
        <f t="shared" si="2"/>
        <v>137700</v>
      </c>
      <c r="H153" s="216">
        <v>137700</v>
      </c>
      <c r="I153" s="216">
        <v>137700</v>
      </c>
    </row>
    <row r="154" spans="1:9" ht="94.5">
      <c r="A154" s="48" t="s">
        <v>412</v>
      </c>
      <c r="B154" s="120" t="s">
        <v>413</v>
      </c>
      <c r="C154" s="118" t="s">
        <v>609</v>
      </c>
      <c r="D154" s="118" t="s">
        <v>138</v>
      </c>
      <c r="E154" s="216">
        <v>137700</v>
      </c>
      <c r="F154" s="216"/>
      <c r="G154" s="215">
        <f t="shared" si="2"/>
        <v>137700</v>
      </c>
      <c r="H154" s="216">
        <v>137700</v>
      </c>
      <c r="I154" s="216">
        <v>137700</v>
      </c>
    </row>
    <row r="155" spans="1:9" ht="63">
      <c r="A155" s="48" t="s">
        <v>128</v>
      </c>
      <c r="B155" s="120" t="s">
        <v>413</v>
      </c>
      <c r="C155" s="118" t="s">
        <v>651</v>
      </c>
      <c r="D155" s="118" t="s">
        <v>129</v>
      </c>
      <c r="E155" s="216">
        <v>79700</v>
      </c>
      <c r="F155" s="216"/>
      <c r="G155" s="215">
        <f t="shared" si="2"/>
        <v>79700</v>
      </c>
      <c r="H155" s="216">
        <v>79700</v>
      </c>
      <c r="I155" s="216">
        <v>79700</v>
      </c>
    </row>
    <row r="156" spans="1:9" ht="31.5">
      <c r="A156" s="48" t="s">
        <v>355</v>
      </c>
      <c r="B156" s="120" t="s">
        <v>413</v>
      </c>
      <c r="C156" s="118" t="s">
        <v>651</v>
      </c>
      <c r="D156" s="118" t="s">
        <v>356</v>
      </c>
      <c r="E156" s="216">
        <v>58000</v>
      </c>
      <c r="F156" s="216"/>
      <c r="G156" s="215">
        <f t="shared" si="2"/>
        <v>58000</v>
      </c>
      <c r="H156" s="216">
        <v>58000</v>
      </c>
      <c r="I156" s="216">
        <v>58000</v>
      </c>
    </row>
    <row r="157" spans="1:9" ht="63">
      <c r="A157" s="64" t="s">
        <v>652</v>
      </c>
      <c r="B157" s="122" t="s">
        <v>415</v>
      </c>
      <c r="C157" s="117" t="s">
        <v>609</v>
      </c>
      <c r="D157" s="117" t="s">
        <v>138</v>
      </c>
      <c r="E157" s="215">
        <v>96300</v>
      </c>
      <c r="F157" s="215"/>
      <c r="G157" s="215">
        <f t="shared" si="2"/>
        <v>96300</v>
      </c>
      <c r="H157" s="215">
        <v>96300</v>
      </c>
      <c r="I157" s="215">
        <v>96300</v>
      </c>
    </row>
    <row r="158" spans="1:9" ht="126">
      <c r="A158" s="36" t="s">
        <v>416</v>
      </c>
      <c r="B158" s="120" t="s">
        <v>417</v>
      </c>
      <c r="C158" s="118" t="s">
        <v>609</v>
      </c>
      <c r="D158" s="118" t="s">
        <v>138</v>
      </c>
      <c r="E158" s="216">
        <v>96300</v>
      </c>
      <c r="F158" s="216"/>
      <c r="G158" s="215">
        <f t="shared" si="2"/>
        <v>96300</v>
      </c>
      <c r="H158" s="216">
        <v>96300</v>
      </c>
      <c r="I158" s="216">
        <v>96300</v>
      </c>
    </row>
    <row r="159" spans="1:9" ht="94.5">
      <c r="A159" s="48" t="s">
        <v>653</v>
      </c>
      <c r="B159" s="120" t="s">
        <v>419</v>
      </c>
      <c r="C159" s="118" t="s">
        <v>609</v>
      </c>
      <c r="D159" s="118" t="s">
        <v>138</v>
      </c>
      <c r="E159" s="216">
        <v>96300</v>
      </c>
      <c r="F159" s="216"/>
      <c r="G159" s="215">
        <f t="shared" si="2"/>
        <v>96300</v>
      </c>
      <c r="H159" s="216">
        <v>96300</v>
      </c>
      <c r="I159" s="216">
        <v>96300</v>
      </c>
    </row>
    <row r="160" spans="1:9" ht="31.5">
      <c r="A160" s="48" t="s">
        <v>355</v>
      </c>
      <c r="B160" s="120" t="s">
        <v>419</v>
      </c>
      <c r="C160" s="118" t="s">
        <v>651</v>
      </c>
      <c r="D160" s="118" t="s">
        <v>356</v>
      </c>
      <c r="E160" s="216">
        <v>20700</v>
      </c>
      <c r="F160" s="216"/>
      <c r="G160" s="215">
        <f t="shared" si="2"/>
        <v>20700</v>
      </c>
      <c r="H160" s="216">
        <v>20700</v>
      </c>
      <c r="I160" s="216">
        <v>20700</v>
      </c>
    </row>
    <row r="161" spans="1:9" ht="63">
      <c r="A161" s="48" t="s">
        <v>128</v>
      </c>
      <c r="B161" s="120" t="s">
        <v>419</v>
      </c>
      <c r="C161" s="118" t="s">
        <v>618</v>
      </c>
      <c r="D161" s="118" t="s">
        <v>129</v>
      </c>
      <c r="E161" s="216">
        <v>75600</v>
      </c>
      <c r="F161" s="216"/>
      <c r="G161" s="215">
        <f t="shared" si="2"/>
        <v>75600</v>
      </c>
      <c r="H161" s="216">
        <v>75600</v>
      </c>
      <c r="I161" s="216">
        <v>75600</v>
      </c>
    </row>
    <row r="162" spans="1:9" ht="94.5">
      <c r="A162" s="64" t="s">
        <v>541</v>
      </c>
      <c r="B162" s="122" t="s">
        <v>542</v>
      </c>
      <c r="C162" s="127" t="s">
        <v>609</v>
      </c>
      <c r="D162" s="127" t="s">
        <v>138</v>
      </c>
      <c r="E162" s="218">
        <v>21280400</v>
      </c>
      <c r="F162" s="218"/>
      <c r="G162" s="215">
        <f t="shared" si="2"/>
        <v>21280400</v>
      </c>
      <c r="H162" s="218">
        <v>13937200</v>
      </c>
      <c r="I162" s="218">
        <v>29481000</v>
      </c>
    </row>
    <row r="163" spans="1:9" ht="126">
      <c r="A163" s="48" t="s">
        <v>543</v>
      </c>
      <c r="B163" s="122" t="s">
        <v>544</v>
      </c>
      <c r="C163" s="127" t="s">
        <v>609</v>
      </c>
      <c r="D163" s="127" t="s">
        <v>138</v>
      </c>
      <c r="E163" s="218">
        <v>21280400</v>
      </c>
      <c r="F163" s="218"/>
      <c r="G163" s="215">
        <f t="shared" si="2"/>
        <v>21280400</v>
      </c>
      <c r="H163" s="218">
        <v>13937200</v>
      </c>
      <c r="I163" s="218">
        <v>15543800</v>
      </c>
    </row>
    <row r="164" spans="1:9" ht="110.25">
      <c r="A164" s="47" t="s">
        <v>77</v>
      </c>
      <c r="B164" s="122" t="s">
        <v>548</v>
      </c>
      <c r="C164" s="127" t="s">
        <v>609</v>
      </c>
      <c r="D164" s="127" t="s">
        <v>138</v>
      </c>
      <c r="E164" s="218">
        <v>3742800</v>
      </c>
      <c r="F164" s="218"/>
      <c r="G164" s="215">
        <f t="shared" si="2"/>
        <v>3742800</v>
      </c>
      <c r="H164" s="218">
        <v>3426500</v>
      </c>
      <c r="I164" s="218">
        <v>3945500</v>
      </c>
    </row>
    <row r="165" spans="1:9" ht="15.75">
      <c r="A165" s="48" t="s">
        <v>266</v>
      </c>
      <c r="B165" s="120" t="s">
        <v>548</v>
      </c>
      <c r="C165" s="128" t="s">
        <v>654</v>
      </c>
      <c r="D165" s="128" t="s">
        <v>267</v>
      </c>
      <c r="E165" s="219">
        <v>3742800</v>
      </c>
      <c r="F165" s="219"/>
      <c r="G165" s="215">
        <f t="shared" si="2"/>
        <v>3742800</v>
      </c>
      <c r="H165" s="219">
        <v>3426500</v>
      </c>
      <c r="I165" s="219">
        <v>3945500</v>
      </c>
    </row>
    <row r="166" spans="1:9" ht="141.75">
      <c r="A166" s="47" t="s">
        <v>76</v>
      </c>
      <c r="B166" s="76" t="s">
        <v>547</v>
      </c>
      <c r="C166" s="127" t="s">
        <v>609</v>
      </c>
      <c r="D166" s="127" t="s">
        <v>138</v>
      </c>
      <c r="E166" s="218">
        <v>17503000</v>
      </c>
      <c r="F166" s="218"/>
      <c r="G166" s="215">
        <f t="shared" si="2"/>
        <v>17503000</v>
      </c>
      <c r="H166" s="218">
        <v>10476100</v>
      </c>
      <c r="I166" s="218">
        <v>11563700</v>
      </c>
    </row>
    <row r="167" spans="1:9" ht="15.75">
      <c r="A167" s="48" t="s">
        <v>266</v>
      </c>
      <c r="B167" s="83" t="s">
        <v>547</v>
      </c>
      <c r="C167" s="128" t="s">
        <v>654</v>
      </c>
      <c r="D167" s="128" t="s">
        <v>267</v>
      </c>
      <c r="E167" s="219">
        <v>17503000</v>
      </c>
      <c r="F167" s="219"/>
      <c r="G167" s="215">
        <f t="shared" si="2"/>
        <v>17503000</v>
      </c>
      <c r="H167" s="219">
        <v>10476100</v>
      </c>
      <c r="I167" s="219">
        <v>11563700</v>
      </c>
    </row>
    <row r="168" spans="1:9" ht="157.5">
      <c r="A168" s="47" t="s">
        <v>545</v>
      </c>
      <c r="B168" s="122" t="s">
        <v>546</v>
      </c>
      <c r="C168" s="127" t="s">
        <v>609</v>
      </c>
      <c r="D168" s="127" t="s">
        <v>138</v>
      </c>
      <c r="E168" s="218">
        <v>34600</v>
      </c>
      <c r="F168" s="218"/>
      <c r="G168" s="215">
        <f t="shared" si="2"/>
        <v>34600</v>
      </c>
      <c r="H168" s="218">
        <v>34600</v>
      </c>
      <c r="I168" s="218">
        <v>34600</v>
      </c>
    </row>
    <row r="169" spans="1:9" ht="47.25">
      <c r="A169" s="129" t="s">
        <v>511</v>
      </c>
      <c r="B169" s="120" t="s">
        <v>546</v>
      </c>
      <c r="C169" s="128" t="s">
        <v>654</v>
      </c>
      <c r="D169" s="128" t="s">
        <v>512</v>
      </c>
      <c r="E169" s="219">
        <v>34600</v>
      </c>
      <c r="F169" s="219"/>
      <c r="G169" s="215">
        <f t="shared" si="2"/>
        <v>34600</v>
      </c>
      <c r="H169" s="219">
        <v>34600</v>
      </c>
      <c r="I169" s="219">
        <v>34600</v>
      </c>
    </row>
    <row r="170" spans="1:9" ht="63">
      <c r="A170" s="47" t="s">
        <v>655</v>
      </c>
      <c r="B170" s="122" t="s">
        <v>421</v>
      </c>
      <c r="C170" s="117" t="s">
        <v>609</v>
      </c>
      <c r="D170" s="117" t="s">
        <v>138</v>
      </c>
      <c r="E170" s="215">
        <v>2246800</v>
      </c>
      <c r="F170" s="215"/>
      <c r="G170" s="215">
        <f t="shared" si="2"/>
        <v>2246800</v>
      </c>
      <c r="H170" s="215">
        <v>2246800</v>
      </c>
      <c r="I170" s="215">
        <v>2246800</v>
      </c>
    </row>
    <row r="171" spans="1:9" ht="47.25">
      <c r="A171" s="36" t="s">
        <v>422</v>
      </c>
      <c r="B171" s="120" t="s">
        <v>423</v>
      </c>
      <c r="C171" s="118" t="s">
        <v>609</v>
      </c>
      <c r="D171" s="118" t="s">
        <v>138</v>
      </c>
      <c r="E171" s="216">
        <v>2087400</v>
      </c>
      <c r="F171" s="216"/>
      <c r="G171" s="215">
        <f t="shared" si="2"/>
        <v>2087400</v>
      </c>
      <c r="H171" s="216">
        <v>2087400</v>
      </c>
      <c r="I171" s="216">
        <v>2087400</v>
      </c>
    </row>
    <row r="172" spans="1:9" ht="78.75">
      <c r="A172" s="48" t="s">
        <v>424</v>
      </c>
      <c r="B172" s="120" t="s">
        <v>425</v>
      </c>
      <c r="C172" s="118" t="s">
        <v>609</v>
      </c>
      <c r="D172" s="118" t="s">
        <v>138</v>
      </c>
      <c r="E172" s="216">
        <v>2087400</v>
      </c>
      <c r="F172" s="216"/>
      <c r="G172" s="215">
        <f t="shared" si="2"/>
        <v>2087400</v>
      </c>
      <c r="H172" s="216">
        <v>2087400</v>
      </c>
      <c r="I172" s="216">
        <v>2087400</v>
      </c>
    </row>
    <row r="173" spans="1:9" ht="63">
      <c r="A173" s="48" t="s">
        <v>128</v>
      </c>
      <c r="B173" s="120" t="s">
        <v>425</v>
      </c>
      <c r="C173" s="118" t="s">
        <v>651</v>
      </c>
      <c r="D173" s="118" t="s">
        <v>129</v>
      </c>
      <c r="E173" s="216">
        <v>372400</v>
      </c>
      <c r="F173" s="216"/>
      <c r="G173" s="215">
        <f t="shared" si="2"/>
        <v>372400</v>
      </c>
      <c r="H173" s="216">
        <v>372400</v>
      </c>
      <c r="I173" s="216">
        <v>372400</v>
      </c>
    </row>
    <row r="174" spans="1:9" ht="31.5">
      <c r="A174" s="48" t="s">
        <v>355</v>
      </c>
      <c r="B174" s="120" t="s">
        <v>425</v>
      </c>
      <c r="C174" s="118" t="s">
        <v>651</v>
      </c>
      <c r="D174" s="118" t="s">
        <v>356</v>
      </c>
      <c r="E174" s="216">
        <v>1715000</v>
      </c>
      <c r="F174" s="216"/>
      <c r="G174" s="215">
        <f t="shared" si="2"/>
        <v>1715000</v>
      </c>
      <c r="H174" s="216">
        <v>1715000</v>
      </c>
      <c r="I174" s="216">
        <v>1715000</v>
      </c>
    </row>
    <row r="175" spans="1:9" ht="31.5">
      <c r="A175" s="48" t="s">
        <v>426</v>
      </c>
      <c r="B175" s="120" t="s">
        <v>427</v>
      </c>
      <c r="C175" s="118" t="s">
        <v>609</v>
      </c>
      <c r="D175" s="118" t="s">
        <v>138</v>
      </c>
      <c r="E175" s="216">
        <v>159400</v>
      </c>
      <c r="F175" s="216"/>
      <c r="G175" s="215">
        <f t="shared" si="2"/>
        <v>159400</v>
      </c>
      <c r="H175" s="216">
        <v>159400</v>
      </c>
      <c r="I175" s="216">
        <v>159400</v>
      </c>
    </row>
    <row r="176" spans="1:9" ht="78.75">
      <c r="A176" s="48" t="s">
        <v>424</v>
      </c>
      <c r="B176" s="120" t="s">
        <v>428</v>
      </c>
      <c r="C176" s="118" t="s">
        <v>609</v>
      </c>
      <c r="D176" s="118" t="s">
        <v>138</v>
      </c>
      <c r="E176" s="216">
        <v>159400</v>
      </c>
      <c r="F176" s="216"/>
      <c r="G176" s="215">
        <f t="shared" si="2"/>
        <v>159400</v>
      </c>
      <c r="H176" s="216">
        <v>159400</v>
      </c>
      <c r="I176" s="216">
        <v>159400</v>
      </c>
    </row>
    <row r="177" spans="1:9" ht="31.5">
      <c r="A177" s="48" t="s">
        <v>355</v>
      </c>
      <c r="B177" s="120" t="s">
        <v>428</v>
      </c>
      <c r="C177" s="118" t="s">
        <v>651</v>
      </c>
      <c r="D177" s="118" t="s">
        <v>356</v>
      </c>
      <c r="E177" s="216">
        <v>159400</v>
      </c>
      <c r="F177" s="216"/>
      <c r="G177" s="215">
        <f t="shared" si="2"/>
        <v>159400</v>
      </c>
      <c r="H177" s="216">
        <v>159400</v>
      </c>
      <c r="I177" s="216">
        <v>159400</v>
      </c>
    </row>
    <row r="178" spans="1:9" ht="94.5">
      <c r="A178" s="47" t="s">
        <v>60</v>
      </c>
      <c r="B178" s="122" t="s">
        <v>357</v>
      </c>
      <c r="C178" s="117" t="s">
        <v>609</v>
      </c>
      <c r="D178" s="117" t="s">
        <v>138</v>
      </c>
      <c r="E178" s="215">
        <v>287099929.55000001</v>
      </c>
      <c r="F178" s="215">
        <v>-800000</v>
      </c>
      <c r="G178" s="215">
        <f t="shared" si="2"/>
        <v>286299929.55000001</v>
      </c>
      <c r="H178" s="215">
        <v>276102600</v>
      </c>
      <c r="I178" s="215">
        <v>276102600</v>
      </c>
    </row>
    <row r="179" spans="1:9" ht="31.5">
      <c r="A179" s="48" t="s">
        <v>51</v>
      </c>
      <c r="B179" s="120" t="s">
        <v>358</v>
      </c>
      <c r="C179" s="118" t="s">
        <v>609</v>
      </c>
      <c r="D179" s="118" t="s">
        <v>138</v>
      </c>
      <c r="E179" s="216">
        <v>97877729.549999997</v>
      </c>
      <c r="F179" s="216"/>
      <c r="G179" s="215">
        <f t="shared" si="2"/>
        <v>97877729.549999997</v>
      </c>
      <c r="H179" s="216">
        <v>94313800</v>
      </c>
      <c r="I179" s="216">
        <v>94313800</v>
      </c>
    </row>
    <row r="180" spans="1:9" ht="47.25">
      <c r="A180" s="48" t="s">
        <v>52</v>
      </c>
      <c r="B180" s="120" t="s">
        <v>359</v>
      </c>
      <c r="C180" s="118" t="s">
        <v>609</v>
      </c>
      <c r="D180" s="118" t="s">
        <v>138</v>
      </c>
      <c r="E180" s="216">
        <v>26506722.800000001</v>
      </c>
      <c r="F180" s="216"/>
      <c r="G180" s="215">
        <f t="shared" si="2"/>
        <v>26506722.800000001</v>
      </c>
      <c r="H180" s="216">
        <v>26029600</v>
      </c>
      <c r="I180" s="216">
        <v>26029600</v>
      </c>
    </row>
    <row r="181" spans="1:9" ht="31.5">
      <c r="A181" s="48" t="s">
        <v>355</v>
      </c>
      <c r="B181" s="120" t="s">
        <v>359</v>
      </c>
      <c r="C181" s="118" t="s">
        <v>648</v>
      </c>
      <c r="D181" s="118" t="s">
        <v>356</v>
      </c>
      <c r="E181" s="216">
        <v>26506722.800000001</v>
      </c>
      <c r="F181" s="216"/>
      <c r="G181" s="215">
        <f t="shared" si="2"/>
        <v>26506722.800000001</v>
      </c>
      <c r="H181" s="216">
        <v>26029600</v>
      </c>
      <c r="I181" s="216">
        <v>26029600</v>
      </c>
    </row>
    <row r="182" spans="1:9" ht="78.75">
      <c r="A182" s="48" t="s">
        <v>61</v>
      </c>
      <c r="B182" s="120" t="s">
        <v>375</v>
      </c>
      <c r="C182" s="118" t="s">
        <v>609</v>
      </c>
      <c r="D182" s="118" t="s">
        <v>138</v>
      </c>
      <c r="E182" s="216">
        <v>16904806.75</v>
      </c>
      <c r="F182" s="216"/>
      <c r="G182" s="215">
        <f t="shared" si="2"/>
        <v>16904806.75</v>
      </c>
      <c r="H182" s="216">
        <v>16441900</v>
      </c>
      <c r="I182" s="216">
        <v>16441900</v>
      </c>
    </row>
    <row r="183" spans="1:9" ht="31.5">
      <c r="A183" s="48" t="s">
        <v>355</v>
      </c>
      <c r="B183" s="120" t="s">
        <v>375</v>
      </c>
      <c r="C183" s="118" t="s">
        <v>646</v>
      </c>
      <c r="D183" s="118" t="s">
        <v>356</v>
      </c>
      <c r="E183" s="216">
        <v>16904806.75</v>
      </c>
      <c r="F183" s="216"/>
      <c r="G183" s="215">
        <f t="shared" si="2"/>
        <v>16904806.75</v>
      </c>
      <c r="H183" s="216">
        <v>16441900</v>
      </c>
      <c r="I183" s="216">
        <v>16441900</v>
      </c>
    </row>
    <row r="184" spans="1:9" ht="47.25">
      <c r="A184" s="36" t="s">
        <v>389</v>
      </c>
      <c r="B184" s="120" t="s">
        <v>390</v>
      </c>
      <c r="C184" s="118" t="s">
        <v>609</v>
      </c>
      <c r="D184" s="118" t="s">
        <v>138</v>
      </c>
      <c r="E184" s="216">
        <v>7107100</v>
      </c>
      <c r="F184" s="216"/>
      <c r="G184" s="215">
        <f t="shared" si="2"/>
        <v>7107100</v>
      </c>
      <c r="H184" s="216">
        <v>6906300</v>
      </c>
      <c r="I184" s="216">
        <v>6906300</v>
      </c>
    </row>
    <row r="185" spans="1:9" ht="31.5">
      <c r="A185" s="48" t="s">
        <v>355</v>
      </c>
      <c r="B185" s="120" t="s">
        <v>390</v>
      </c>
      <c r="C185" s="118" t="s">
        <v>649</v>
      </c>
      <c r="D185" s="118" t="s">
        <v>356</v>
      </c>
      <c r="E185" s="216">
        <v>5554700</v>
      </c>
      <c r="F185" s="216"/>
      <c r="G185" s="215">
        <f t="shared" si="2"/>
        <v>5554700</v>
      </c>
      <c r="H185" s="216">
        <v>6906300</v>
      </c>
      <c r="I185" s="216">
        <v>6906300</v>
      </c>
    </row>
    <row r="186" spans="1:9" ht="31.5">
      <c r="A186" s="48" t="s">
        <v>355</v>
      </c>
      <c r="B186" s="120" t="s">
        <v>390</v>
      </c>
      <c r="C186" s="118" t="s">
        <v>669</v>
      </c>
      <c r="D186" s="118" t="s">
        <v>356</v>
      </c>
      <c r="E186" s="216">
        <v>1552400</v>
      </c>
      <c r="F186" s="216"/>
      <c r="G186" s="215">
        <f t="shared" si="2"/>
        <v>1552400</v>
      </c>
      <c r="H186" s="216">
        <v>0</v>
      </c>
      <c r="I186" s="216">
        <v>0</v>
      </c>
    </row>
    <row r="187" spans="1:9" ht="78.75">
      <c r="A187" s="36" t="s">
        <v>429</v>
      </c>
      <c r="B187" s="120" t="s">
        <v>430</v>
      </c>
      <c r="C187" s="118" t="s">
        <v>609</v>
      </c>
      <c r="D187" s="118" t="s">
        <v>138</v>
      </c>
      <c r="E187" s="216">
        <v>2298500</v>
      </c>
      <c r="F187" s="216"/>
      <c r="G187" s="215">
        <f t="shared" si="2"/>
        <v>2298500</v>
      </c>
      <c r="H187" s="216">
        <v>2298500</v>
      </c>
      <c r="I187" s="216">
        <v>2298500</v>
      </c>
    </row>
    <row r="188" spans="1:9" ht="31.5">
      <c r="A188" s="48" t="s">
        <v>355</v>
      </c>
      <c r="B188" s="120" t="s">
        <v>430</v>
      </c>
      <c r="C188" s="118" t="s">
        <v>651</v>
      </c>
      <c r="D188" s="118" t="s">
        <v>356</v>
      </c>
      <c r="E188" s="216">
        <v>2298500</v>
      </c>
      <c r="F188" s="216"/>
      <c r="G188" s="215">
        <f t="shared" si="2"/>
        <v>2298500</v>
      </c>
      <c r="H188" s="216">
        <v>2298500</v>
      </c>
      <c r="I188" s="216">
        <v>2298500</v>
      </c>
    </row>
    <row r="189" spans="1:9" ht="31.5">
      <c r="A189" s="48" t="s">
        <v>391</v>
      </c>
      <c r="B189" s="120" t="s">
        <v>392</v>
      </c>
      <c r="C189" s="118" t="s">
        <v>609</v>
      </c>
      <c r="D189" s="118" t="s">
        <v>138</v>
      </c>
      <c r="E189" s="216">
        <v>5099400</v>
      </c>
      <c r="F189" s="216"/>
      <c r="G189" s="215">
        <f t="shared" si="2"/>
        <v>5099400</v>
      </c>
      <c r="H189" s="216">
        <v>5099400</v>
      </c>
      <c r="I189" s="216">
        <v>5099400</v>
      </c>
    </row>
    <row r="190" spans="1:9" ht="31.5">
      <c r="A190" s="48" t="s">
        <v>355</v>
      </c>
      <c r="B190" s="120" t="s">
        <v>392</v>
      </c>
      <c r="C190" s="118" t="s">
        <v>646</v>
      </c>
      <c r="D190" s="118" t="s">
        <v>356</v>
      </c>
      <c r="E190" s="216">
        <v>5099400</v>
      </c>
      <c r="F190" s="216"/>
      <c r="G190" s="215">
        <f t="shared" si="2"/>
        <v>5099400</v>
      </c>
      <c r="H190" s="216">
        <v>5099400</v>
      </c>
      <c r="I190" s="216">
        <v>5099400</v>
      </c>
    </row>
    <row r="191" spans="1:9" ht="94.5">
      <c r="A191" s="48" t="s">
        <v>393</v>
      </c>
      <c r="B191" s="81" t="s">
        <v>394</v>
      </c>
      <c r="C191" s="86" t="s">
        <v>609</v>
      </c>
      <c r="D191" s="86" t="s">
        <v>138</v>
      </c>
      <c r="E191" s="226">
        <v>2423100</v>
      </c>
      <c r="F191" s="226"/>
      <c r="G191" s="215">
        <f t="shared" si="2"/>
        <v>2423100</v>
      </c>
      <c r="H191" s="226">
        <v>0</v>
      </c>
      <c r="I191" s="226">
        <v>0</v>
      </c>
    </row>
    <row r="192" spans="1:9" ht="31.5">
      <c r="A192" s="48" t="s">
        <v>355</v>
      </c>
      <c r="B192" s="84" t="s">
        <v>394</v>
      </c>
      <c r="C192" s="118" t="s">
        <v>648</v>
      </c>
      <c r="D192" s="118" t="s">
        <v>356</v>
      </c>
      <c r="E192" s="216">
        <v>0</v>
      </c>
      <c r="F192" s="216"/>
      <c r="G192" s="215">
        <f t="shared" si="2"/>
        <v>0</v>
      </c>
      <c r="H192" s="216">
        <v>0</v>
      </c>
      <c r="I192" s="216">
        <v>0</v>
      </c>
    </row>
    <row r="193" spans="1:9" ht="31.5">
      <c r="A193" s="48" t="s">
        <v>355</v>
      </c>
      <c r="B193" s="84" t="s">
        <v>394</v>
      </c>
      <c r="C193" s="118" t="s">
        <v>646</v>
      </c>
      <c r="D193" s="118" t="s">
        <v>356</v>
      </c>
      <c r="E193" s="216">
        <v>764050</v>
      </c>
      <c r="F193" s="216"/>
      <c r="G193" s="215">
        <f t="shared" si="2"/>
        <v>764050</v>
      </c>
      <c r="H193" s="216">
        <v>0</v>
      </c>
      <c r="I193" s="216">
        <v>0</v>
      </c>
    </row>
    <row r="194" spans="1:9" ht="31.5">
      <c r="A194" s="48" t="s">
        <v>355</v>
      </c>
      <c r="B194" s="81" t="s">
        <v>394</v>
      </c>
      <c r="C194" s="118" t="s">
        <v>649</v>
      </c>
      <c r="D194" s="118" t="s">
        <v>356</v>
      </c>
      <c r="E194" s="216">
        <v>298150</v>
      </c>
      <c r="F194" s="216"/>
      <c r="G194" s="215">
        <f t="shared" si="2"/>
        <v>298150</v>
      </c>
      <c r="H194" s="216">
        <v>0</v>
      </c>
      <c r="I194" s="216">
        <v>0</v>
      </c>
    </row>
    <row r="195" spans="1:9" ht="31.5">
      <c r="A195" s="48" t="s">
        <v>355</v>
      </c>
      <c r="B195" s="81" t="s">
        <v>394</v>
      </c>
      <c r="C195" s="118" t="s">
        <v>651</v>
      </c>
      <c r="D195" s="118" t="s">
        <v>356</v>
      </c>
      <c r="E195" s="216">
        <v>276200</v>
      </c>
      <c r="F195" s="216"/>
      <c r="G195" s="215">
        <f t="shared" si="2"/>
        <v>276200</v>
      </c>
      <c r="H195" s="216">
        <v>0</v>
      </c>
      <c r="I195" s="216">
        <v>0</v>
      </c>
    </row>
    <row r="196" spans="1:9" ht="94.5">
      <c r="A196" s="48" t="s">
        <v>53</v>
      </c>
      <c r="B196" s="120" t="s">
        <v>376</v>
      </c>
      <c r="C196" s="118" t="s">
        <v>609</v>
      </c>
      <c r="D196" s="118" t="s">
        <v>138</v>
      </c>
      <c r="E196" s="216">
        <v>30030500</v>
      </c>
      <c r="F196" s="216"/>
      <c r="G196" s="215">
        <f t="shared" si="2"/>
        <v>30030500</v>
      </c>
      <c r="H196" s="216">
        <v>30030500</v>
      </c>
      <c r="I196" s="216">
        <v>30030500</v>
      </c>
    </row>
    <row r="197" spans="1:9" ht="31.5">
      <c r="A197" s="48" t="s">
        <v>355</v>
      </c>
      <c r="B197" s="120" t="s">
        <v>376</v>
      </c>
      <c r="C197" s="118" t="s">
        <v>648</v>
      </c>
      <c r="D197" s="118" t="s">
        <v>356</v>
      </c>
      <c r="E197" s="216">
        <v>11773200</v>
      </c>
      <c r="F197" s="216"/>
      <c r="G197" s="215">
        <f t="shared" si="2"/>
        <v>11773200</v>
      </c>
      <c r="H197" s="216">
        <v>11773200</v>
      </c>
      <c r="I197" s="216">
        <v>11773200</v>
      </c>
    </row>
    <row r="198" spans="1:9" ht="31.5">
      <c r="A198" s="36" t="s">
        <v>355</v>
      </c>
      <c r="B198" s="120" t="s">
        <v>376</v>
      </c>
      <c r="C198" s="118" t="s">
        <v>646</v>
      </c>
      <c r="D198" s="118" t="s">
        <v>356</v>
      </c>
      <c r="E198" s="216">
        <v>17307800</v>
      </c>
      <c r="F198" s="216"/>
      <c r="G198" s="215">
        <f t="shared" si="2"/>
        <v>17307800</v>
      </c>
      <c r="H198" s="216">
        <v>17307800</v>
      </c>
      <c r="I198" s="216">
        <v>17307800</v>
      </c>
    </row>
    <row r="199" spans="1:9" ht="31.5">
      <c r="A199" s="36" t="s">
        <v>355</v>
      </c>
      <c r="B199" s="120" t="s">
        <v>376</v>
      </c>
      <c r="C199" s="118" t="s">
        <v>649</v>
      </c>
      <c r="D199" s="118" t="s">
        <v>356</v>
      </c>
      <c r="E199" s="216">
        <v>743000</v>
      </c>
      <c r="F199" s="216"/>
      <c r="G199" s="215">
        <f t="shared" si="2"/>
        <v>743000</v>
      </c>
      <c r="H199" s="216">
        <v>743000</v>
      </c>
      <c r="I199" s="216">
        <v>743000</v>
      </c>
    </row>
    <row r="200" spans="1:9" ht="31.5">
      <c r="A200" s="36" t="s">
        <v>355</v>
      </c>
      <c r="B200" s="120" t="s">
        <v>376</v>
      </c>
      <c r="C200" s="118" t="s">
        <v>651</v>
      </c>
      <c r="D200" s="118" t="s">
        <v>356</v>
      </c>
      <c r="E200" s="216">
        <v>206500</v>
      </c>
      <c r="F200" s="216"/>
      <c r="G200" s="215">
        <f t="shared" si="2"/>
        <v>206500</v>
      </c>
      <c r="H200" s="216">
        <v>206500</v>
      </c>
      <c r="I200" s="216">
        <v>206500</v>
      </c>
    </row>
    <row r="201" spans="1:9" ht="63">
      <c r="A201" s="48" t="s">
        <v>54</v>
      </c>
      <c r="B201" s="120" t="s">
        <v>377</v>
      </c>
      <c r="C201" s="118" t="s">
        <v>609</v>
      </c>
      <c r="D201" s="118" t="s">
        <v>138</v>
      </c>
      <c r="E201" s="216">
        <v>7507600</v>
      </c>
      <c r="F201" s="216"/>
      <c r="G201" s="215">
        <f t="shared" si="2"/>
        <v>7507600</v>
      </c>
      <c r="H201" s="216">
        <v>7507600</v>
      </c>
      <c r="I201" s="216">
        <v>7507600</v>
      </c>
    </row>
    <row r="202" spans="1:9" ht="31.5">
      <c r="A202" s="48" t="s">
        <v>355</v>
      </c>
      <c r="B202" s="120" t="s">
        <v>377</v>
      </c>
      <c r="C202" s="118" t="s">
        <v>648</v>
      </c>
      <c r="D202" s="118" t="s">
        <v>356</v>
      </c>
      <c r="E202" s="216">
        <v>2943400</v>
      </c>
      <c r="F202" s="216"/>
      <c r="G202" s="215">
        <f t="shared" si="2"/>
        <v>2943400</v>
      </c>
      <c r="H202" s="216">
        <v>2943400</v>
      </c>
      <c r="I202" s="216">
        <v>2943400</v>
      </c>
    </row>
    <row r="203" spans="1:9" ht="31.5">
      <c r="A203" s="36" t="s">
        <v>355</v>
      </c>
      <c r="B203" s="120" t="s">
        <v>377</v>
      </c>
      <c r="C203" s="118" t="s">
        <v>646</v>
      </c>
      <c r="D203" s="118" t="s">
        <v>356</v>
      </c>
      <c r="E203" s="216">
        <v>4326900</v>
      </c>
      <c r="F203" s="216"/>
      <c r="G203" s="215">
        <f t="shared" si="2"/>
        <v>4326900</v>
      </c>
      <c r="H203" s="216">
        <v>4326900</v>
      </c>
      <c r="I203" s="216">
        <v>4326900</v>
      </c>
    </row>
    <row r="204" spans="1:9" ht="31.5">
      <c r="A204" s="36" t="s">
        <v>355</v>
      </c>
      <c r="B204" s="120" t="s">
        <v>377</v>
      </c>
      <c r="C204" s="118" t="s">
        <v>649</v>
      </c>
      <c r="D204" s="118" t="s">
        <v>356</v>
      </c>
      <c r="E204" s="216">
        <v>185600</v>
      </c>
      <c r="F204" s="216"/>
      <c r="G204" s="215">
        <f t="shared" ref="G204:G267" si="3">E204+F204</f>
        <v>185600</v>
      </c>
      <c r="H204" s="216">
        <v>185600</v>
      </c>
      <c r="I204" s="216">
        <v>185600</v>
      </c>
    </row>
    <row r="205" spans="1:9" ht="31.5">
      <c r="A205" s="36" t="s">
        <v>355</v>
      </c>
      <c r="B205" s="120" t="s">
        <v>377</v>
      </c>
      <c r="C205" s="118" t="s">
        <v>651</v>
      </c>
      <c r="D205" s="118" t="s">
        <v>356</v>
      </c>
      <c r="E205" s="216">
        <v>51700</v>
      </c>
      <c r="F205" s="216"/>
      <c r="G205" s="215">
        <f t="shared" si="3"/>
        <v>51700</v>
      </c>
      <c r="H205" s="216">
        <v>51700</v>
      </c>
      <c r="I205" s="216">
        <v>51700</v>
      </c>
    </row>
    <row r="206" spans="1:9" ht="47.25">
      <c r="A206" s="48" t="s">
        <v>55</v>
      </c>
      <c r="B206" s="120" t="s">
        <v>362</v>
      </c>
      <c r="C206" s="118" t="s">
        <v>609</v>
      </c>
      <c r="D206" s="118" t="s">
        <v>138</v>
      </c>
      <c r="E206" s="216">
        <v>177917200</v>
      </c>
      <c r="F206" s="216">
        <v>-800000</v>
      </c>
      <c r="G206" s="215">
        <f t="shared" si="3"/>
        <v>177117200</v>
      </c>
      <c r="H206" s="216">
        <v>170502300</v>
      </c>
      <c r="I206" s="216">
        <v>170502300</v>
      </c>
    </row>
    <row r="207" spans="1:9" ht="47.25">
      <c r="A207" s="48" t="s">
        <v>70</v>
      </c>
      <c r="B207" s="120" t="s">
        <v>363</v>
      </c>
      <c r="C207" s="118" t="s">
        <v>609</v>
      </c>
      <c r="D207" s="118" t="s">
        <v>138</v>
      </c>
      <c r="E207" s="216">
        <v>1000000</v>
      </c>
      <c r="F207" s="216"/>
      <c r="G207" s="215">
        <f t="shared" si="3"/>
        <v>1000000</v>
      </c>
      <c r="H207" s="216">
        <v>0</v>
      </c>
      <c r="I207" s="216">
        <v>0</v>
      </c>
    </row>
    <row r="208" spans="1:9" ht="31.5">
      <c r="A208" s="48" t="s">
        <v>355</v>
      </c>
      <c r="B208" s="120" t="s">
        <v>363</v>
      </c>
      <c r="C208" s="118" t="s">
        <v>648</v>
      </c>
      <c r="D208" s="118" t="s">
        <v>356</v>
      </c>
      <c r="E208" s="216">
        <v>480000</v>
      </c>
      <c r="F208" s="216"/>
      <c r="G208" s="215">
        <f t="shared" si="3"/>
        <v>480000</v>
      </c>
      <c r="H208" s="216">
        <v>0</v>
      </c>
      <c r="I208" s="216">
        <v>0</v>
      </c>
    </row>
    <row r="209" spans="1:9" ht="31.5">
      <c r="A209" s="48" t="s">
        <v>355</v>
      </c>
      <c r="B209" s="120" t="s">
        <v>363</v>
      </c>
      <c r="C209" s="118" t="s">
        <v>646</v>
      </c>
      <c r="D209" s="118" t="s">
        <v>356</v>
      </c>
      <c r="E209" s="216">
        <v>450000</v>
      </c>
      <c r="F209" s="216"/>
      <c r="G209" s="215">
        <f t="shared" si="3"/>
        <v>450000</v>
      </c>
      <c r="H209" s="216">
        <v>0</v>
      </c>
      <c r="I209" s="216">
        <v>0</v>
      </c>
    </row>
    <row r="210" spans="1:9" ht="31.5">
      <c r="A210" s="48" t="s">
        <v>355</v>
      </c>
      <c r="B210" s="120" t="s">
        <v>363</v>
      </c>
      <c r="C210" s="118" t="s">
        <v>649</v>
      </c>
      <c r="D210" s="118" t="s">
        <v>356</v>
      </c>
      <c r="E210" s="216">
        <v>50000</v>
      </c>
      <c r="F210" s="216"/>
      <c r="G210" s="215">
        <f t="shared" si="3"/>
        <v>50000</v>
      </c>
      <c r="H210" s="216">
        <v>0</v>
      </c>
      <c r="I210" s="216">
        <v>0</v>
      </c>
    </row>
    <row r="211" spans="1:9" ht="31.5">
      <c r="A211" s="48" t="s">
        <v>355</v>
      </c>
      <c r="B211" s="120" t="s">
        <v>363</v>
      </c>
      <c r="C211" s="118" t="s">
        <v>651</v>
      </c>
      <c r="D211" s="118" t="s">
        <v>356</v>
      </c>
      <c r="E211" s="216">
        <v>20000</v>
      </c>
      <c r="F211" s="216"/>
      <c r="G211" s="215">
        <f t="shared" si="3"/>
        <v>20000</v>
      </c>
      <c r="H211" s="216">
        <v>0</v>
      </c>
      <c r="I211" s="216">
        <v>0</v>
      </c>
    </row>
    <row r="212" spans="1:9" ht="110.25">
      <c r="A212" s="48" t="s">
        <v>549</v>
      </c>
      <c r="B212" s="120" t="s">
        <v>550</v>
      </c>
      <c r="C212" s="118" t="s">
        <v>609</v>
      </c>
      <c r="D212" s="118" t="s">
        <v>138</v>
      </c>
      <c r="E212" s="216">
        <v>1822100</v>
      </c>
      <c r="F212" s="216"/>
      <c r="G212" s="215">
        <f t="shared" si="3"/>
        <v>1822100</v>
      </c>
      <c r="H212" s="216">
        <v>1822100</v>
      </c>
      <c r="I212" s="216">
        <v>1822100</v>
      </c>
    </row>
    <row r="213" spans="1:9" ht="47.25">
      <c r="A213" s="48" t="s">
        <v>511</v>
      </c>
      <c r="B213" s="120" t="s">
        <v>550</v>
      </c>
      <c r="C213" s="118" t="s">
        <v>654</v>
      </c>
      <c r="D213" s="118" t="s">
        <v>512</v>
      </c>
      <c r="E213" s="216">
        <v>1822100</v>
      </c>
      <c r="F213" s="216"/>
      <c r="G213" s="215">
        <f t="shared" si="3"/>
        <v>1822100</v>
      </c>
      <c r="H213" s="216">
        <v>1822100</v>
      </c>
      <c r="I213" s="216">
        <v>1822100</v>
      </c>
    </row>
    <row r="214" spans="1:9" ht="409.5">
      <c r="A214" s="48" t="s">
        <v>364</v>
      </c>
      <c r="B214" s="120" t="s">
        <v>365</v>
      </c>
      <c r="C214" s="118" t="s">
        <v>609</v>
      </c>
      <c r="D214" s="118" t="s">
        <v>138</v>
      </c>
      <c r="E214" s="216">
        <v>137778200</v>
      </c>
      <c r="F214" s="216"/>
      <c r="G214" s="215">
        <f t="shared" si="3"/>
        <v>137778200</v>
      </c>
      <c r="H214" s="216">
        <v>133389600</v>
      </c>
      <c r="I214" s="216">
        <v>133389600</v>
      </c>
    </row>
    <row r="215" spans="1:9" ht="31.5">
      <c r="A215" s="48" t="s">
        <v>355</v>
      </c>
      <c r="B215" s="120" t="s">
        <v>365</v>
      </c>
      <c r="C215" s="118" t="s">
        <v>648</v>
      </c>
      <c r="D215" s="118" t="s">
        <v>356</v>
      </c>
      <c r="E215" s="216">
        <v>54473734</v>
      </c>
      <c r="F215" s="216"/>
      <c r="G215" s="215">
        <f t="shared" si="3"/>
        <v>54473734</v>
      </c>
      <c r="H215" s="216">
        <v>52400500</v>
      </c>
      <c r="I215" s="216">
        <v>52400500</v>
      </c>
    </row>
    <row r="216" spans="1:9" ht="31.5">
      <c r="A216" s="48" t="s">
        <v>355</v>
      </c>
      <c r="B216" s="120" t="s">
        <v>365</v>
      </c>
      <c r="C216" s="118" t="s">
        <v>646</v>
      </c>
      <c r="D216" s="118" t="s">
        <v>356</v>
      </c>
      <c r="E216" s="216">
        <v>83304466</v>
      </c>
      <c r="F216" s="216"/>
      <c r="G216" s="215">
        <f t="shared" si="3"/>
        <v>83304466</v>
      </c>
      <c r="H216" s="216">
        <v>80989100</v>
      </c>
      <c r="I216" s="216">
        <v>80989100</v>
      </c>
    </row>
    <row r="217" spans="1:9" ht="94.5">
      <c r="A217" s="48" t="s">
        <v>56</v>
      </c>
      <c r="B217" s="120" t="s">
        <v>366</v>
      </c>
      <c r="C217" s="118" t="s">
        <v>609</v>
      </c>
      <c r="D217" s="118" t="s">
        <v>138</v>
      </c>
      <c r="E217" s="216">
        <v>10811500</v>
      </c>
      <c r="F217" s="216"/>
      <c r="G217" s="215">
        <f t="shared" si="3"/>
        <v>10811500</v>
      </c>
      <c r="H217" s="216">
        <v>10811500</v>
      </c>
      <c r="I217" s="216">
        <v>10811500</v>
      </c>
    </row>
    <row r="218" spans="1:9" ht="31.5">
      <c r="A218" s="48" t="s">
        <v>355</v>
      </c>
      <c r="B218" s="120" t="s">
        <v>366</v>
      </c>
      <c r="C218" s="118" t="s">
        <v>648</v>
      </c>
      <c r="D218" s="118" t="s">
        <v>356</v>
      </c>
      <c r="E218" s="216">
        <v>1196300</v>
      </c>
      <c r="F218" s="216"/>
      <c r="G218" s="215">
        <f t="shared" si="3"/>
        <v>1196300</v>
      </c>
      <c r="H218" s="216">
        <v>1191800</v>
      </c>
      <c r="I218" s="216">
        <v>1191800</v>
      </c>
    </row>
    <row r="219" spans="1:9" ht="31.5">
      <c r="A219" s="48" t="s">
        <v>355</v>
      </c>
      <c r="B219" s="120" t="s">
        <v>366</v>
      </c>
      <c r="C219" s="118" t="s">
        <v>646</v>
      </c>
      <c r="D219" s="118" t="s">
        <v>356</v>
      </c>
      <c r="E219" s="216">
        <v>9437800</v>
      </c>
      <c r="F219" s="216"/>
      <c r="G219" s="215">
        <f t="shared" si="3"/>
        <v>9437800</v>
      </c>
      <c r="H219" s="216">
        <v>9442300</v>
      </c>
      <c r="I219" s="216">
        <v>9442300</v>
      </c>
    </row>
    <row r="220" spans="1:9" ht="47.25">
      <c r="A220" s="48" t="s">
        <v>511</v>
      </c>
      <c r="B220" s="120" t="s">
        <v>366</v>
      </c>
      <c r="C220" s="118" t="s">
        <v>654</v>
      </c>
      <c r="D220" s="118" t="s">
        <v>512</v>
      </c>
      <c r="E220" s="216">
        <v>177400</v>
      </c>
      <c r="F220" s="216"/>
      <c r="G220" s="215">
        <f t="shared" si="3"/>
        <v>177400</v>
      </c>
      <c r="H220" s="216">
        <v>177400</v>
      </c>
      <c r="I220" s="216">
        <v>177400</v>
      </c>
    </row>
    <row r="221" spans="1:9" ht="78.75">
      <c r="A221" s="48" t="s">
        <v>551</v>
      </c>
      <c r="B221" s="120" t="s">
        <v>552</v>
      </c>
      <c r="C221" s="118" t="s">
        <v>609</v>
      </c>
      <c r="D221" s="118" t="s">
        <v>138</v>
      </c>
      <c r="E221" s="216">
        <v>22745400</v>
      </c>
      <c r="F221" s="216">
        <v>-800000</v>
      </c>
      <c r="G221" s="215">
        <f t="shared" si="3"/>
        <v>21945400</v>
      </c>
      <c r="H221" s="216">
        <v>22745400</v>
      </c>
      <c r="I221" s="216">
        <v>22745400</v>
      </c>
    </row>
    <row r="222" spans="1:9" ht="47.25">
      <c r="A222" s="48" t="s">
        <v>511</v>
      </c>
      <c r="B222" s="120" t="s">
        <v>552</v>
      </c>
      <c r="C222" s="118" t="s">
        <v>654</v>
      </c>
      <c r="D222" s="118" t="s">
        <v>512</v>
      </c>
      <c r="E222" s="216">
        <v>14416200</v>
      </c>
      <c r="F222" s="216"/>
      <c r="G222" s="215">
        <f t="shared" si="3"/>
        <v>14416200</v>
      </c>
      <c r="H222" s="216">
        <v>14416200</v>
      </c>
      <c r="I222" s="216">
        <v>14416200</v>
      </c>
    </row>
    <row r="223" spans="1:9" ht="63">
      <c r="A223" s="48" t="s">
        <v>517</v>
      </c>
      <c r="B223" s="120" t="s">
        <v>552</v>
      </c>
      <c r="C223" s="118" t="s">
        <v>654</v>
      </c>
      <c r="D223" s="118" t="s">
        <v>518</v>
      </c>
      <c r="E223" s="216">
        <v>8329200</v>
      </c>
      <c r="F223" s="216">
        <v>-800000</v>
      </c>
      <c r="G223" s="215">
        <f t="shared" si="3"/>
        <v>7529200</v>
      </c>
      <c r="H223" s="216">
        <v>8329200</v>
      </c>
      <c r="I223" s="216">
        <v>8329200</v>
      </c>
    </row>
    <row r="224" spans="1:9" ht="141.75">
      <c r="A224" s="48" t="s">
        <v>378</v>
      </c>
      <c r="B224" s="120" t="s">
        <v>379</v>
      </c>
      <c r="C224" s="118" t="s">
        <v>609</v>
      </c>
      <c r="D224" s="118" t="s">
        <v>138</v>
      </c>
      <c r="E224" s="216">
        <v>1699600</v>
      </c>
      <c r="F224" s="216"/>
      <c r="G224" s="215">
        <f t="shared" si="3"/>
        <v>1699600</v>
      </c>
      <c r="H224" s="216">
        <v>1699600</v>
      </c>
      <c r="I224" s="216">
        <v>1699600</v>
      </c>
    </row>
    <row r="225" spans="1:9" ht="31.5">
      <c r="A225" s="48" t="s">
        <v>355</v>
      </c>
      <c r="B225" s="120" t="s">
        <v>379</v>
      </c>
      <c r="C225" s="118" t="s">
        <v>646</v>
      </c>
      <c r="D225" s="118" t="s">
        <v>356</v>
      </c>
      <c r="E225" s="216">
        <v>1699600</v>
      </c>
      <c r="F225" s="216"/>
      <c r="G225" s="215">
        <f t="shared" si="3"/>
        <v>1699600</v>
      </c>
      <c r="H225" s="216">
        <v>1699600</v>
      </c>
      <c r="I225" s="216">
        <v>1699600</v>
      </c>
    </row>
    <row r="226" spans="1:9" ht="110.25">
      <c r="A226" s="48" t="s">
        <v>62</v>
      </c>
      <c r="B226" s="120" t="s">
        <v>380</v>
      </c>
      <c r="C226" s="118" t="s">
        <v>609</v>
      </c>
      <c r="D226" s="118" t="s">
        <v>138</v>
      </c>
      <c r="E226" s="216">
        <v>34100</v>
      </c>
      <c r="F226" s="216"/>
      <c r="G226" s="215">
        <f t="shared" si="3"/>
        <v>34100</v>
      </c>
      <c r="H226" s="216">
        <v>34100</v>
      </c>
      <c r="I226" s="216">
        <v>34100</v>
      </c>
    </row>
    <row r="227" spans="1:9" ht="31.5">
      <c r="A227" s="36" t="s">
        <v>355</v>
      </c>
      <c r="B227" s="120" t="s">
        <v>380</v>
      </c>
      <c r="C227" s="118" t="s">
        <v>646</v>
      </c>
      <c r="D227" s="118" t="s">
        <v>356</v>
      </c>
      <c r="E227" s="216">
        <v>34100</v>
      </c>
      <c r="F227" s="216"/>
      <c r="G227" s="215">
        <f t="shared" si="3"/>
        <v>34100</v>
      </c>
      <c r="H227" s="216">
        <v>34100</v>
      </c>
      <c r="I227" s="216">
        <v>34100</v>
      </c>
    </row>
    <row r="228" spans="1:9" ht="110.25">
      <c r="A228" s="48" t="s">
        <v>62</v>
      </c>
      <c r="B228" s="120" t="s">
        <v>381</v>
      </c>
      <c r="C228" s="118" t="s">
        <v>609</v>
      </c>
      <c r="D228" s="118" t="s">
        <v>138</v>
      </c>
      <c r="E228" s="216">
        <v>300</v>
      </c>
      <c r="F228" s="216"/>
      <c r="G228" s="215">
        <f t="shared" si="3"/>
        <v>300</v>
      </c>
      <c r="H228" s="216">
        <v>0</v>
      </c>
      <c r="I228" s="216">
        <v>0</v>
      </c>
    </row>
    <row r="229" spans="1:9" ht="31.5">
      <c r="A229" s="36" t="s">
        <v>355</v>
      </c>
      <c r="B229" s="120" t="s">
        <v>381</v>
      </c>
      <c r="C229" s="118" t="s">
        <v>646</v>
      </c>
      <c r="D229" s="118" t="s">
        <v>356</v>
      </c>
      <c r="E229" s="216">
        <v>300</v>
      </c>
      <c r="F229" s="216"/>
      <c r="G229" s="215">
        <f t="shared" si="3"/>
        <v>300</v>
      </c>
      <c r="H229" s="216">
        <v>0</v>
      </c>
      <c r="I229" s="216">
        <v>0</v>
      </c>
    </row>
    <row r="230" spans="1:9" ht="173.25">
      <c r="A230" s="48" t="s">
        <v>367</v>
      </c>
      <c r="B230" s="120" t="s">
        <v>368</v>
      </c>
      <c r="C230" s="118"/>
      <c r="D230" s="118"/>
      <c r="E230" s="216">
        <v>1620800</v>
      </c>
      <c r="F230" s="216"/>
      <c r="G230" s="215">
        <f t="shared" si="3"/>
        <v>1620800</v>
      </c>
      <c r="H230" s="216">
        <v>0</v>
      </c>
      <c r="I230" s="216">
        <v>0</v>
      </c>
    </row>
    <row r="231" spans="1:9" ht="31.5">
      <c r="A231" s="36" t="s">
        <v>355</v>
      </c>
      <c r="B231" s="120" t="s">
        <v>368</v>
      </c>
      <c r="C231" s="118" t="s">
        <v>648</v>
      </c>
      <c r="D231" s="118" t="s">
        <v>356</v>
      </c>
      <c r="E231" s="216">
        <v>617200</v>
      </c>
      <c r="F231" s="216"/>
      <c r="G231" s="215">
        <f t="shared" si="3"/>
        <v>617200</v>
      </c>
      <c r="H231" s="216">
        <v>0</v>
      </c>
      <c r="I231" s="216">
        <v>0</v>
      </c>
    </row>
    <row r="232" spans="1:9" ht="31.5">
      <c r="A232" s="36" t="s">
        <v>355</v>
      </c>
      <c r="B232" s="120" t="s">
        <v>368</v>
      </c>
      <c r="C232" s="118" t="s">
        <v>646</v>
      </c>
      <c r="D232" s="118" t="s">
        <v>356</v>
      </c>
      <c r="E232" s="216">
        <v>971600</v>
      </c>
      <c r="F232" s="216">
        <v>-43520</v>
      </c>
      <c r="G232" s="215">
        <f t="shared" si="3"/>
        <v>928080</v>
      </c>
      <c r="H232" s="216">
        <v>0</v>
      </c>
      <c r="I232" s="216">
        <v>0</v>
      </c>
    </row>
    <row r="233" spans="1:9" ht="31.5">
      <c r="A233" s="36" t="s">
        <v>355</v>
      </c>
      <c r="B233" s="120" t="s">
        <v>368</v>
      </c>
      <c r="C233" s="118" t="s">
        <v>649</v>
      </c>
      <c r="D233" s="118" t="s">
        <v>356</v>
      </c>
      <c r="E233" s="216">
        <v>32000</v>
      </c>
      <c r="F233" s="216">
        <v>43520</v>
      </c>
      <c r="G233" s="215">
        <f t="shared" si="3"/>
        <v>75520</v>
      </c>
      <c r="H233" s="216">
        <v>0</v>
      </c>
      <c r="I233" s="216">
        <v>0</v>
      </c>
    </row>
    <row r="234" spans="1:9" ht="173.25">
      <c r="A234" s="48" t="s">
        <v>367</v>
      </c>
      <c r="B234" s="120" t="s">
        <v>369</v>
      </c>
      <c r="C234" s="118"/>
      <c r="D234" s="118"/>
      <c r="E234" s="216">
        <v>405200</v>
      </c>
      <c r="F234" s="216"/>
      <c r="G234" s="215">
        <f t="shared" si="3"/>
        <v>405200</v>
      </c>
      <c r="H234" s="216">
        <v>0</v>
      </c>
      <c r="I234" s="216">
        <v>0</v>
      </c>
    </row>
    <row r="235" spans="1:9" ht="31.5">
      <c r="A235" s="36" t="s">
        <v>355</v>
      </c>
      <c r="B235" s="120" t="s">
        <v>369</v>
      </c>
      <c r="C235" s="118" t="s">
        <v>648</v>
      </c>
      <c r="D235" s="118" t="s">
        <v>356</v>
      </c>
      <c r="E235" s="216">
        <v>154300</v>
      </c>
      <c r="F235" s="216"/>
      <c r="G235" s="215">
        <f t="shared" si="3"/>
        <v>154300</v>
      </c>
      <c r="H235" s="216">
        <v>0</v>
      </c>
      <c r="I235" s="216">
        <v>0</v>
      </c>
    </row>
    <row r="236" spans="1:9" ht="31.5">
      <c r="A236" s="36" t="s">
        <v>355</v>
      </c>
      <c r="B236" s="120" t="s">
        <v>369</v>
      </c>
      <c r="C236" s="118" t="s">
        <v>646</v>
      </c>
      <c r="D236" s="118" t="s">
        <v>356</v>
      </c>
      <c r="E236" s="216">
        <v>242900</v>
      </c>
      <c r="F236" s="216">
        <v>-10880</v>
      </c>
      <c r="G236" s="215">
        <f t="shared" si="3"/>
        <v>232020</v>
      </c>
      <c r="H236" s="216">
        <v>0</v>
      </c>
      <c r="I236" s="216">
        <v>0</v>
      </c>
    </row>
    <row r="237" spans="1:9" ht="31.5">
      <c r="A237" s="36" t="s">
        <v>355</v>
      </c>
      <c r="B237" s="120" t="s">
        <v>369</v>
      </c>
      <c r="C237" s="118" t="s">
        <v>649</v>
      </c>
      <c r="D237" s="118" t="s">
        <v>356</v>
      </c>
      <c r="E237" s="216">
        <v>8000</v>
      </c>
      <c r="F237" s="216">
        <v>10880</v>
      </c>
      <c r="G237" s="215">
        <f t="shared" si="3"/>
        <v>18880</v>
      </c>
      <c r="H237" s="216">
        <v>0</v>
      </c>
      <c r="I237" s="216">
        <v>0</v>
      </c>
    </row>
    <row r="238" spans="1:9" ht="63">
      <c r="A238" s="48" t="s">
        <v>448</v>
      </c>
      <c r="B238" s="120" t="s">
        <v>449</v>
      </c>
      <c r="C238" s="118"/>
      <c r="D238" s="118"/>
      <c r="E238" s="216">
        <v>11305000</v>
      </c>
      <c r="F238" s="216"/>
      <c r="G238" s="215">
        <f t="shared" si="3"/>
        <v>11305000</v>
      </c>
      <c r="H238" s="216">
        <v>11286500</v>
      </c>
      <c r="I238" s="216">
        <v>11286500</v>
      </c>
    </row>
    <row r="239" spans="1:9" ht="141.75">
      <c r="A239" s="48" t="s">
        <v>450</v>
      </c>
      <c r="B239" s="120" t="s">
        <v>451</v>
      </c>
      <c r="C239" s="118" t="s">
        <v>609</v>
      </c>
      <c r="D239" s="118" t="s">
        <v>138</v>
      </c>
      <c r="E239" s="216">
        <v>4211300</v>
      </c>
      <c r="F239" s="216"/>
      <c r="G239" s="215">
        <f t="shared" si="3"/>
        <v>4211300</v>
      </c>
      <c r="H239" s="216">
        <v>4211300</v>
      </c>
      <c r="I239" s="216">
        <v>4211300</v>
      </c>
    </row>
    <row r="240" spans="1:9" ht="47.25">
      <c r="A240" s="48" t="s">
        <v>119</v>
      </c>
      <c r="B240" s="120" t="s">
        <v>451</v>
      </c>
      <c r="C240" s="118" t="s">
        <v>618</v>
      </c>
      <c r="D240" s="118" t="s">
        <v>120</v>
      </c>
      <c r="E240" s="216">
        <v>4164750</v>
      </c>
      <c r="F240" s="216"/>
      <c r="G240" s="215">
        <f t="shared" si="3"/>
        <v>4164750</v>
      </c>
      <c r="H240" s="216">
        <v>4160300</v>
      </c>
      <c r="I240" s="216">
        <v>4160300</v>
      </c>
    </row>
    <row r="241" spans="1:9" ht="63">
      <c r="A241" s="48" t="s">
        <v>128</v>
      </c>
      <c r="B241" s="120" t="s">
        <v>451</v>
      </c>
      <c r="C241" s="118" t="s">
        <v>618</v>
      </c>
      <c r="D241" s="118" t="s">
        <v>129</v>
      </c>
      <c r="E241" s="216">
        <v>44350</v>
      </c>
      <c r="F241" s="216"/>
      <c r="G241" s="215">
        <f t="shared" si="3"/>
        <v>44350</v>
      </c>
      <c r="H241" s="216">
        <v>49600</v>
      </c>
      <c r="I241" s="216">
        <v>49600</v>
      </c>
    </row>
    <row r="242" spans="1:9" ht="31.5">
      <c r="A242" s="48" t="s">
        <v>134</v>
      </c>
      <c r="B242" s="120" t="s">
        <v>451</v>
      </c>
      <c r="C242" s="118" t="s">
        <v>618</v>
      </c>
      <c r="D242" s="118" t="s">
        <v>135</v>
      </c>
      <c r="E242" s="216">
        <v>2200</v>
      </c>
      <c r="F242" s="216"/>
      <c r="G242" s="215">
        <f t="shared" si="3"/>
        <v>2200</v>
      </c>
      <c r="H242" s="216">
        <v>1400</v>
      </c>
      <c r="I242" s="216">
        <v>1400</v>
      </c>
    </row>
    <row r="243" spans="1:9" ht="78.75">
      <c r="A243" s="48" t="s">
        <v>452</v>
      </c>
      <c r="B243" s="120" t="s">
        <v>453</v>
      </c>
      <c r="C243" s="118" t="s">
        <v>609</v>
      </c>
      <c r="D243" s="118" t="s">
        <v>138</v>
      </c>
      <c r="E243" s="216">
        <v>5460400</v>
      </c>
      <c r="F243" s="216"/>
      <c r="G243" s="215">
        <f t="shared" si="3"/>
        <v>5460400</v>
      </c>
      <c r="H243" s="216">
        <v>5460400</v>
      </c>
      <c r="I243" s="216">
        <v>5460400</v>
      </c>
    </row>
    <row r="244" spans="1:9" ht="31.5">
      <c r="A244" s="48" t="s">
        <v>235</v>
      </c>
      <c r="B244" s="120" t="s">
        <v>453</v>
      </c>
      <c r="C244" s="118" t="s">
        <v>618</v>
      </c>
      <c r="D244" s="118" t="s">
        <v>236</v>
      </c>
      <c r="E244" s="216">
        <v>5027500</v>
      </c>
      <c r="F244" s="216"/>
      <c r="G244" s="215">
        <f t="shared" si="3"/>
        <v>5027500</v>
      </c>
      <c r="H244" s="216">
        <v>5027500</v>
      </c>
      <c r="I244" s="216">
        <v>5027500</v>
      </c>
    </row>
    <row r="245" spans="1:9" ht="63">
      <c r="A245" s="48" t="s">
        <v>128</v>
      </c>
      <c r="B245" s="120" t="s">
        <v>453</v>
      </c>
      <c r="C245" s="118" t="s">
        <v>618</v>
      </c>
      <c r="D245" s="118" t="s">
        <v>129</v>
      </c>
      <c r="E245" s="216">
        <v>428000</v>
      </c>
      <c r="F245" s="216"/>
      <c r="G245" s="215">
        <f t="shared" si="3"/>
        <v>428000</v>
      </c>
      <c r="H245" s="216">
        <v>428000</v>
      </c>
      <c r="I245" s="216">
        <v>428000</v>
      </c>
    </row>
    <row r="246" spans="1:9" ht="31.5">
      <c r="A246" s="48" t="s">
        <v>134</v>
      </c>
      <c r="B246" s="120" t="s">
        <v>453</v>
      </c>
      <c r="C246" s="118" t="s">
        <v>618</v>
      </c>
      <c r="D246" s="118" t="s">
        <v>135</v>
      </c>
      <c r="E246" s="216">
        <v>4900</v>
      </c>
      <c r="F246" s="216"/>
      <c r="G246" s="215">
        <f t="shared" si="3"/>
        <v>4900</v>
      </c>
      <c r="H246" s="216">
        <v>4900</v>
      </c>
      <c r="I246" s="216">
        <v>4900</v>
      </c>
    </row>
    <row r="247" spans="1:9" ht="94.5">
      <c r="A247" s="48" t="s">
        <v>56</v>
      </c>
      <c r="B247" s="120" t="s">
        <v>454</v>
      </c>
      <c r="C247" s="118" t="s">
        <v>609</v>
      </c>
      <c r="D247" s="118" t="s">
        <v>138</v>
      </c>
      <c r="E247" s="216">
        <v>344500</v>
      </c>
      <c r="F247" s="216"/>
      <c r="G247" s="215">
        <f t="shared" si="3"/>
        <v>344500</v>
      </c>
      <c r="H247" s="216">
        <v>344500</v>
      </c>
      <c r="I247" s="216">
        <v>344500</v>
      </c>
    </row>
    <row r="248" spans="1:9" ht="31.5">
      <c r="A248" s="48" t="s">
        <v>235</v>
      </c>
      <c r="B248" s="120" t="s">
        <v>454</v>
      </c>
      <c r="C248" s="118" t="s">
        <v>618</v>
      </c>
      <c r="D248" s="118" t="s">
        <v>236</v>
      </c>
      <c r="E248" s="216">
        <v>335700</v>
      </c>
      <c r="F248" s="216"/>
      <c r="G248" s="215">
        <f t="shared" si="3"/>
        <v>335700</v>
      </c>
      <c r="H248" s="216">
        <v>335700</v>
      </c>
      <c r="I248" s="216">
        <v>335700</v>
      </c>
    </row>
    <row r="249" spans="1:9" ht="63">
      <c r="A249" s="48" t="s">
        <v>128</v>
      </c>
      <c r="B249" s="120" t="s">
        <v>454</v>
      </c>
      <c r="C249" s="118" t="s">
        <v>618</v>
      </c>
      <c r="D249" s="118" t="s">
        <v>129</v>
      </c>
      <c r="E249" s="216">
        <v>8800</v>
      </c>
      <c r="F249" s="216"/>
      <c r="G249" s="215">
        <f t="shared" si="3"/>
        <v>8800</v>
      </c>
      <c r="H249" s="216">
        <v>8800</v>
      </c>
      <c r="I249" s="216">
        <v>8800</v>
      </c>
    </row>
    <row r="250" spans="1:9" ht="78.75">
      <c r="A250" s="48" t="s">
        <v>136</v>
      </c>
      <c r="B250" s="120" t="s">
        <v>455</v>
      </c>
      <c r="C250" s="118" t="s">
        <v>609</v>
      </c>
      <c r="D250" s="118" t="s">
        <v>138</v>
      </c>
      <c r="E250" s="216">
        <v>863900</v>
      </c>
      <c r="F250" s="216"/>
      <c r="G250" s="215">
        <f t="shared" si="3"/>
        <v>863900</v>
      </c>
      <c r="H250" s="216">
        <v>863900</v>
      </c>
      <c r="I250" s="216">
        <v>863900</v>
      </c>
    </row>
    <row r="251" spans="1:9" ht="47.25">
      <c r="A251" s="48" t="s">
        <v>119</v>
      </c>
      <c r="B251" s="120" t="s">
        <v>455</v>
      </c>
      <c r="C251" s="118" t="s">
        <v>618</v>
      </c>
      <c r="D251" s="118" t="s">
        <v>120</v>
      </c>
      <c r="E251" s="216">
        <v>848900</v>
      </c>
      <c r="F251" s="216"/>
      <c r="G251" s="215">
        <f t="shared" si="3"/>
        <v>848900</v>
      </c>
      <c r="H251" s="216">
        <v>848900</v>
      </c>
      <c r="I251" s="216">
        <v>848900</v>
      </c>
    </row>
    <row r="252" spans="1:9" ht="63">
      <c r="A252" s="48" t="s">
        <v>128</v>
      </c>
      <c r="B252" s="120" t="s">
        <v>455</v>
      </c>
      <c r="C252" s="118" t="s">
        <v>618</v>
      </c>
      <c r="D252" s="118" t="s">
        <v>129</v>
      </c>
      <c r="E252" s="216">
        <v>15000</v>
      </c>
      <c r="F252" s="216"/>
      <c r="G252" s="215">
        <f t="shared" si="3"/>
        <v>15000</v>
      </c>
      <c r="H252" s="216">
        <v>15000</v>
      </c>
      <c r="I252" s="216">
        <v>15000</v>
      </c>
    </row>
    <row r="253" spans="1:9" ht="94.5">
      <c r="A253" s="48" t="s">
        <v>393</v>
      </c>
      <c r="B253" s="81" t="s">
        <v>787</v>
      </c>
      <c r="C253" s="81" t="s">
        <v>609</v>
      </c>
      <c r="D253" s="81" t="s">
        <v>138</v>
      </c>
      <c r="E253" s="220">
        <v>18500</v>
      </c>
      <c r="F253" s="220"/>
      <c r="G253" s="215">
        <f t="shared" si="3"/>
        <v>18500</v>
      </c>
      <c r="H253" s="220">
        <v>0</v>
      </c>
      <c r="I253" s="220">
        <v>0</v>
      </c>
    </row>
    <row r="254" spans="1:9" ht="31.5">
      <c r="A254" s="48" t="s">
        <v>235</v>
      </c>
      <c r="B254" s="120" t="s">
        <v>787</v>
      </c>
      <c r="C254" s="118" t="s">
        <v>618</v>
      </c>
      <c r="D254" s="118" t="s">
        <v>236</v>
      </c>
      <c r="E254" s="216">
        <v>18500</v>
      </c>
      <c r="F254" s="216"/>
      <c r="G254" s="215">
        <f t="shared" si="3"/>
        <v>18500</v>
      </c>
      <c r="H254" s="216">
        <v>0</v>
      </c>
      <c r="I254" s="216">
        <v>0</v>
      </c>
    </row>
    <row r="255" spans="1:9" ht="94.5">
      <c r="A255" s="48" t="s">
        <v>53</v>
      </c>
      <c r="B255" s="120" t="s">
        <v>456</v>
      </c>
      <c r="C255" s="118" t="s">
        <v>609</v>
      </c>
      <c r="D255" s="118" t="s">
        <v>138</v>
      </c>
      <c r="E255" s="216">
        <v>325100</v>
      </c>
      <c r="F255" s="216"/>
      <c r="G255" s="215">
        <f t="shared" si="3"/>
        <v>325100</v>
      </c>
      <c r="H255" s="216">
        <v>325100</v>
      </c>
      <c r="I255" s="216">
        <v>325100</v>
      </c>
    </row>
    <row r="256" spans="1:9" ht="63">
      <c r="A256" s="48" t="s">
        <v>128</v>
      </c>
      <c r="B256" s="120" t="s">
        <v>456</v>
      </c>
      <c r="C256" s="118" t="s">
        <v>618</v>
      </c>
      <c r="D256" s="118" t="s">
        <v>129</v>
      </c>
      <c r="E256" s="216">
        <v>325100</v>
      </c>
      <c r="F256" s="216"/>
      <c r="G256" s="215">
        <f t="shared" si="3"/>
        <v>325100</v>
      </c>
      <c r="H256" s="216">
        <v>325100</v>
      </c>
      <c r="I256" s="216">
        <v>325100</v>
      </c>
    </row>
    <row r="257" spans="1:9" ht="63">
      <c r="A257" s="48" t="s">
        <v>54</v>
      </c>
      <c r="B257" s="120" t="s">
        <v>457</v>
      </c>
      <c r="C257" s="118" t="s">
        <v>609</v>
      </c>
      <c r="D257" s="118" t="s">
        <v>138</v>
      </c>
      <c r="E257" s="216">
        <v>81300</v>
      </c>
      <c r="F257" s="216"/>
      <c r="G257" s="215">
        <f t="shared" si="3"/>
        <v>81300</v>
      </c>
      <c r="H257" s="216">
        <v>81300</v>
      </c>
      <c r="I257" s="216">
        <v>81300</v>
      </c>
    </row>
    <row r="258" spans="1:9" ht="63">
      <c r="A258" s="48" t="s">
        <v>128</v>
      </c>
      <c r="B258" s="120" t="s">
        <v>457</v>
      </c>
      <c r="C258" s="118" t="s">
        <v>618</v>
      </c>
      <c r="D258" s="118" t="s">
        <v>129</v>
      </c>
      <c r="E258" s="216">
        <v>81300</v>
      </c>
      <c r="F258" s="216"/>
      <c r="G258" s="215">
        <f t="shared" si="3"/>
        <v>81300</v>
      </c>
      <c r="H258" s="216">
        <v>81300</v>
      </c>
      <c r="I258" s="216">
        <v>81300</v>
      </c>
    </row>
    <row r="259" spans="1:9" ht="126">
      <c r="A259" s="47" t="s">
        <v>333</v>
      </c>
      <c r="B259" s="122" t="s">
        <v>334</v>
      </c>
      <c r="C259" s="118"/>
      <c r="D259" s="118"/>
      <c r="E259" s="216">
        <v>861390</v>
      </c>
      <c r="F259" s="216"/>
      <c r="G259" s="215">
        <f t="shared" si="3"/>
        <v>861390</v>
      </c>
      <c r="H259" s="216">
        <v>356900</v>
      </c>
      <c r="I259" s="216">
        <v>356900</v>
      </c>
    </row>
    <row r="260" spans="1:9" ht="78.75">
      <c r="A260" s="64" t="s">
        <v>335</v>
      </c>
      <c r="B260" s="122" t="s">
        <v>336</v>
      </c>
      <c r="C260" s="117" t="s">
        <v>609</v>
      </c>
      <c r="D260" s="117" t="s">
        <v>138</v>
      </c>
      <c r="E260" s="215">
        <v>624190</v>
      </c>
      <c r="F260" s="215"/>
      <c r="G260" s="215">
        <f t="shared" si="3"/>
        <v>624190</v>
      </c>
      <c r="H260" s="215">
        <v>356900</v>
      </c>
      <c r="I260" s="215">
        <v>356900</v>
      </c>
    </row>
    <row r="261" spans="1:9" s="136" customFormat="1" ht="126">
      <c r="A261" s="36" t="s">
        <v>337</v>
      </c>
      <c r="B261" s="120" t="s">
        <v>338</v>
      </c>
      <c r="C261" s="118" t="s">
        <v>609</v>
      </c>
      <c r="D261" s="118" t="s">
        <v>138</v>
      </c>
      <c r="E261" s="216">
        <v>162800</v>
      </c>
      <c r="F261" s="216"/>
      <c r="G261" s="215">
        <f t="shared" si="3"/>
        <v>162800</v>
      </c>
      <c r="H261" s="216">
        <v>356900</v>
      </c>
      <c r="I261" s="216">
        <v>356900</v>
      </c>
    </row>
    <row r="262" spans="1:9" s="136" customFormat="1" ht="63">
      <c r="A262" s="48" t="s">
        <v>339</v>
      </c>
      <c r="B262" s="120" t="s">
        <v>340</v>
      </c>
      <c r="C262" s="118" t="s">
        <v>609</v>
      </c>
      <c r="D262" s="118" t="s">
        <v>138</v>
      </c>
      <c r="E262" s="216">
        <v>162800</v>
      </c>
      <c r="F262" s="216"/>
      <c r="G262" s="215">
        <f t="shared" si="3"/>
        <v>162800</v>
      </c>
      <c r="H262" s="216">
        <v>356900</v>
      </c>
      <c r="I262" s="216">
        <v>356900</v>
      </c>
    </row>
    <row r="263" spans="1:9" s="136" customFormat="1" ht="63">
      <c r="A263" s="48" t="s">
        <v>128</v>
      </c>
      <c r="B263" s="120" t="s">
        <v>340</v>
      </c>
      <c r="C263" s="118" t="s">
        <v>656</v>
      </c>
      <c r="D263" s="118" t="s">
        <v>129</v>
      </c>
      <c r="E263" s="216">
        <v>162800</v>
      </c>
      <c r="F263" s="216"/>
      <c r="G263" s="215">
        <f t="shared" si="3"/>
        <v>162800</v>
      </c>
      <c r="H263" s="216">
        <v>356900</v>
      </c>
      <c r="I263" s="216">
        <v>356900</v>
      </c>
    </row>
    <row r="264" spans="1:9" s="136" customFormat="1" ht="204.75">
      <c r="A264" s="181" t="s">
        <v>766</v>
      </c>
      <c r="B264" s="182" t="s">
        <v>767</v>
      </c>
      <c r="C264" s="118" t="s">
        <v>609</v>
      </c>
      <c r="D264" s="118" t="s">
        <v>138</v>
      </c>
      <c r="E264" s="216">
        <v>461390</v>
      </c>
      <c r="F264" s="216"/>
      <c r="G264" s="215">
        <f t="shared" si="3"/>
        <v>461390</v>
      </c>
      <c r="H264" s="216">
        <v>0</v>
      </c>
      <c r="I264" s="216">
        <v>0</v>
      </c>
    </row>
    <row r="265" spans="1:9" s="136" customFormat="1" ht="94.5">
      <c r="A265" s="181" t="s">
        <v>760</v>
      </c>
      <c r="B265" s="183" t="s">
        <v>768</v>
      </c>
      <c r="C265" s="118" t="s">
        <v>609</v>
      </c>
      <c r="D265" s="118" t="s">
        <v>138</v>
      </c>
      <c r="E265" s="216">
        <v>438319.55</v>
      </c>
      <c r="F265" s="216"/>
      <c r="G265" s="215">
        <f t="shared" si="3"/>
        <v>438319.55</v>
      </c>
      <c r="H265" s="216">
        <v>0</v>
      </c>
      <c r="I265" s="216">
        <v>0</v>
      </c>
    </row>
    <row r="266" spans="1:9" s="136" customFormat="1" ht="31.5">
      <c r="A266" s="184" t="s">
        <v>355</v>
      </c>
      <c r="B266" s="183" t="s">
        <v>768</v>
      </c>
      <c r="C266" s="185" t="s">
        <v>648</v>
      </c>
      <c r="D266" s="185">
        <v>620</v>
      </c>
      <c r="E266" s="221">
        <v>141116.79999999999</v>
      </c>
      <c r="F266" s="221"/>
      <c r="G266" s="215">
        <f t="shared" si="3"/>
        <v>141116.79999999999</v>
      </c>
      <c r="H266" s="221">
        <v>0</v>
      </c>
      <c r="I266" s="221">
        <v>0</v>
      </c>
    </row>
    <row r="267" spans="1:9" s="136" customFormat="1" ht="31.5">
      <c r="A267" s="184" t="s">
        <v>355</v>
      </c>
      <c r="B267" s="183" t="s">
        <v>768</v>
      </c>
      <c r="C267" s="185" t="s">
        <v>646</v>
      </c>
      <c r="D267" s="185">
        <v>620</v>
      </c>
      <c r="E267" s="221">
        <v>297202.75</v>
      </c>
      <c r="F267" s="221"/>
      <c r="G267" s="215">
        <f t="shared" si="3"/>
        <v>297202.75</v>
      </c>
      <c r="H267" s="221">
        <v>0</v>
      </c>
      <c r="I267" s="221">
        <v>0</v>
      </c>
    </row>
    <row r="268" spans="1:9" s="136" customFormat="1" ht="94.5">
      <c r="A268" s="184" t="s">
        <v>761</v>
      </c>
      <c r="B268" s="183" t="s">
        <v>769</v>
      </c>
      <c r="C268" s="118" t="s">
        <v>609</v>
      </c>
      <c r="D268" s="118" t="s">
        <v>138</v>
      </c>
      <c r="E268" s="216">
        <v>23070.45</v>
      </c>
      <c r="F268" s="216"/>
      <c r="G268" s="215">
        <f t="shared" ref="G268:G331" si="4">E268+F268</f>
        <v>23070.45</v>
      </c>
      <c r="H268" s="216">
        <v>0</v>
      </c>
      <c r="I268" s="216">
        <v>0</v>
      </c>
    </row>
    <row r="269" spans="1:9" s="136" customFormat="1" ht="31.5">
      <c r="A269" s="184" t="s">
        <v>355</v>
      </c>
      <c r="B269" s="183" t="s">
        <v>769</v>
      </c>
      <c r="C269" s="185" t="s">
        <v>648</v>
      </c>
      <c r="D269" s="185">
        <v>620</v>
      </c>
      <c r="E269" s="221">
        <v>7427.2</v>
      </c>
      <c r="F269" s="221"/>
      <c r="G269" s="215">
        <f t="shared" si="4"/>
        <v>7427.2</v>
      </c>
      <c r="H269" s="221">
        <v>0</v>
      </c>
      <c r="I269" s="221">
        <v>0</v>
      </c>
    </row>
    <row r="270" spans="1:9" s="136" customFormat="1" ht="31.5">
      <c r="A270" s="184" t="s">
        <v>355</v>
      </c>
      <c r="B270" s="183" t="s">
        <v>769</v>
      </c>
      <c r="C270" s="185" t="s">
        <v>646</v>
      </c>
      <c r="D270" s="185">
        <v>620</v>
      </c>
      <c r="E270" s="221">
        <v>15643.25</v>
      </c>
      <c r="F270" s="221"/>
      <c r="G270" s="215">
        <f t="shared" si="4"/>
        <v>15643.25</v>
      </c>
      <c r="H270" s="221">
        <v>0</v>
      </c>
      <c r="I270" s="221">
        <v>0</v>
      </c>
    </row>
    <row r="271" spans="1:9" ht="94.5">
      <c r="A271" s="64" t="s">
        <v>341</v>
      </c>
      <c r="B271" s="120" t="s">
        <v>657</v>
      </c>
      <c r="C271" s="118"/>
      <c r="D271" s="118"/>
      <c r="E271" s="216">
        <v>237200</v>
      </c>
      <c r="F271" s="216"/>
      <c r="G271" s="215">
        <f t="shared" si="4"/>
        <v>237200</v>
      </c>
      <c r="H271" s="216">
        <v>0</v>
      </c>
      <c r="I271" s="216">
        <v>0</v>
      </c>
    </row>
    <row r="272" spans="1:9" ht="47.25">
      <c r="A272" s="36" t="s">
        <v>343</v>
      </c>
      <c r="B272" s="36" t="s">
        <v>658</v>
      </c>
      <c r="C272" s="118"/>
      <c r="D272" s="118"/>
      <c r="E272" s="216">
        <v>237200</v>
      </c>
      <c r="F272" s="216"/>
      <c r="G272" s="215">
        <f t="shared" si="4"/>
        <v>237200</v>
      </c>
      <c r="H272" s="216">
        <v>0</v>
      </c>
      <c r="I272" s="216">
        <v>0</v>
      </c>
    </row>
    <row r="273" spans="1:9" ht="94.5">
      <c r="A273" s="36" t="s">
        <v>344</v>
      </c>
      <c r="B273" s="36" t="s">
        <v>659</v>
      </c>
      <c r="C273" s="118"/>
      <c r="D273" s="118"/>
      <c r="E273" s="216">
        <v>237200</v>
      </c>
      <c r="F273" s="216"/>
      <c r="G273" s="215">
        <f t="shared" si="4"/>
        <v>237200</v>
      </c>
      <c r="H273" s="216">
        <v>0</v>
      </c>
      <c r="I273" s="216">
        <v>0</v>
      </c>
    </row>
    <row r="274" spans="1:9" ht="63">
      <c r="A274" s="48" t="s">
        <v>128</v>
      </c>
      <c r="B274" s="36" t="s">
        <v>659</v>
      </c>
      <c r="C274" s="118" t="s">
        <v>656</v>
      </c>
      <c r="D274" s="118" t="s">
        <v>129</v>
      </c>
      <c r="E274" s="216">
        <v>237200</v>
      </c>
      <c r="F274" s="216"/>
      <c r="G274" s="215">
        <f t="shared" si="4"/>
        <v>237200</v>
      </c>
      <c r="H274" s="216">
        <v>0</v>
      </c>
      <c r="I274" s="216">
        <v>0</v>
      </c>
    </row>
    <row r="275" spans="1:9" ht="78.75">
      <c r="A275" s="47" t="s">
        <v>660</v>
      </c>
      <c r="B275" s="122" t="s">
        <v>396</v>
      </c>
      <c r="C275" s="117" t="s">
        <v>609</v>
      </c>
      <c r="D275" s="117" t="s">
        <v>138</v>
      </c>
      <c r="E275" s="215">
        <v>69658200</v>
      </c>
      <c r="F275" s="215"/>
      <c r="G275" s="215">
        <f t="shared" si="4"/>
        <v>69658200</v>
      </c>
      <c r="H275" s="215">
        <v>58952600</v>
      </c>
      <c r="I275" s="215">
        <v>58952600</v>
      </c>
    </row>
    <row r="276" spans="1:9" ht="78.75">
      <c r="A276" s="47" t="s">
        <v>68</v>
      </c>
      <c r="B276" s="122" t="s">
        <v>459</v>
      </c>
      <c r="C276" s="117" t="s">
        <v>609</v>
      </c>
      <c r="D276" s="117" t="s">
        <v>138</v>
      </c>
      <c r="E276" s="215">
        <v>54618200</v>
      </c>
      <c r="F276" s="215"/>
      <c r="G276" s="215">
        <f t="shared" si="4"/>
        <v>54618200</v>
      </c>
      <c r="H276" s="215">
        <v>44456800</v>
      </c>
      <c r="I276" s="215">
        <v>44456800</v>
      </c>
    </row>
    <row r="277" spans="1:9" ht="15.75">
      <c r="A277" s="48" t="s">
        <v>460</v>
      </c>
      <c r="B277" s="120" t="s">
        <v>461</v>
      </c>
      <c r="C277" s="118" t="s">
        <v>609</v>
      </c>
      <c r="D277" s="118" t="s">
        <v>138</v>
      </c>
      <c r="E277" s="216">
        <v>79500</v>
      </c>
      <c r="F277" s="216"/>
      <c r="G277" s="215">
        <f t="shared" si="4"/>
        <v>79500</v>
      </c>
      <c r="H277" s="216">
        <v>79500</v>
      </c>
      <c r="I277" s="216">
        <v>79500</v>
      </c>
    </row>
    <row r="278" spans="1:9" ht="94.5">
      <c r="A278" s="48" t="s">
        <v>462</v>
      </c>
      <c r="B278" s="120" t="s">
        <v>463</v>
      </c>
      <c r="C278" s="118" t="s">
        <v>609</v>
      </c>
      <c r="D278" s="118" t="s">
        <v>138</v>
      </c>
      <c r="E278" s="216">
        <v>79500</v>
      </c>
      <c r="F278" s="216"/>
      <c r="G278" s="215">
        <f t="shared" si="4"/>
        <v>79500</v>
      </c>
      <c r="H278" s="216">
        <v>79500</v>
      </c>
      <c r="I278" s="216">
        <v>79500</v>
      </c>
    </row>
    <row r="279" spans="1:9" ht="31.5">
      <c r="A279" s="48" t="s">
        <v>395</v>
      </c>
      <c r="B279" s="120" t="s">
        <v>463</v>
      </c>
      <c r="C279" s="118" t="s">
        <v>661</v>
      </c>
      <c r="D279" s="118" t="s">
        <v>402</v>
      </c>
      <c r="E279" s="216">
        <v>79500</v>
      </c>
      <c r="F279" s="216"/>
      <c r="G279" s="215">
        <f t="shared" si="4"/>
        <v>79500</v>
      </c>
      <c r="H279" s="216">
        <v>79500</v>
      </c>
      <c r="I279" s="216">
        <v>79500</v>
      </c>
    </row>
    <row r="280" spans="1:9" ht="31.5">
      <c r="A280" s="48" t="s">
        <v>464</v>
      </c>
      <c r="B280" s="120" t="s">
        <v>465</v>
      </c>
      <c r="C280" s="118" t="s">
        <v>609</v>
      </c>
      <c r="D280" s="118" t="s">
        <v>138</v>
      </c>
      <c r="E280" s="216">
        <v>60000</v>
      </c>
      <c r="F280" s="216"/>
      <c r="G280" s="215">
        <f t="shared" si="4"/>
        <v>60000</v>
      </c>
      <c r="H280" s="216">
        <v>60000</v>
      </c>
      <c r="I280" s="216">
        <v>60000</v>
      </c>
    </row>
    <row r="281" spans="1:9" ht="94.5">
      <c r="A281" s="48" t="s">
        <v>462</v>
      </c>
      <c r="B281" s="120" t="s">
        <v>466</v>
      </c>
      <c r="C281" s="118" t="s">
        <v>609</v>
      </c>
      <c r="D281" s="118" t="s">
        <v>138</v>
      </c>
      <c r="E281" s="216">
        <v>60000</v>
      </c>
      <c r="F281" s="216"/>
      <c r="G281" s="215">
        <f t="shared" si="4"/>
        <v>60000</v>
      </c>
      <c r="H281" s="216">
        <v>60000</v>
      </c>
      <c r="I281" s="216">
        <v>60000</v>
      </c>
    </row>
    <row r="282" spans="1:9" ht="31.5">
      <c r="A282" s="48" t="s">
        <v>395</v>
      </c>
      <c r="B282" s="120" t="s">
        <v>466</v>
      </c>
      <c r="C282" s="118" t="s">
        <v>661</v>
      </c>
      <c r="D282" s="118" t="s">
        <v>402</v>
      </c>
      <c r="E282" s="216">
        <v>60000</v>
      </c>
      <c r="F282" s="216"/>
      <c r="G282" s="215">
        <f t="shared" si="4"/>
        <v>60000</v>
      </c>
      <c r="H282" s="216">
        <v>60000</v>
      </c>
      <c r="I282" s="216">
        <v>60000</v>
      </c>
    </row>
    <row r="283" spans="1:9" ht="47.25">
      <c r="A283" s="48" t="s">
        <v>662</v>
      </c>
      <c r="B283" s="120" t="s">
        <v>468</v>
      </c>
      <c r="C283" s="118" t="s">
        <v>609</v>
      </c>
      <c r="D283" s="118" t="s">
        <v>138</v>
      </c>
      <c r="E283" s="216">
        <v>245400</v>
      </c>
      <c r="F283" s="216"/>
      <c r="G283" s="215">
        <f t="shared" si="4"/>
        <v>245400</v>
      </c>
      <c r="H283" s="216">
        <v>245400</v>
      </c>
      <c r="I283" s="216">
        <v>245400</v>
      </c>
    </row>
    <row r="284" spans="1:9" ht="94.5">
      <c r="A284" s="48" t="s">
        <v>462</v>
      </c>
      <c r="B284" s="120" t="s">
        <v>469</v>
      </c>
      <c r="C284" s="118" t="s">
        <v>609</v>
      </c>
      <c r="D284" s="118" t="s">
        <v>138</v>
      </c>
      <c r="E284" s="216">
        <v>245400</v>
      </c>
      <c r="F284" s="216"/>
      <c r="G284" s="215">
        <f t="shared" si="4"/>
        <v>245400</v>
      </c>
      <c r="H284" s="216">
        <v>245400</v>
      </c>
      <c r="I284" s="216">
        <v>245400</v>
      </c>
    </row>
    <row r="285" spans="1:9" ht="31.5">
      <c r="A285" s="48" t="s">
        <v>395</v>
      </c>
      <c r="B285" s="120" t="s">
        <v>469</v>
      </c>
      <c r="C285" s="118" t="s">
        <v>661</v>
      </c>
      <c r="D285" s="118" t="s">
        <v>402</v>
      </c>
      <c r="E285" s="216">
        <v>245400</v>
      </c>
      <c r="F285" s="216"/>
      <c r="G285" s="215">
        <f t="shared" si="4"/>
        <v>245400</v>
      </c>
      <c r="H285" s="216">
        <v>245400</v>
      </c>
      <c r="I285" s="216">
        <v>245400</v>
      </c>
    </row>
    <row r="286" spans="1:9" ht="78.75">
      <c r="A286" s="48" t="s">
        <v>471</v>
      </c>
      <c r="B286" s="120" t="s">
        <v>472</v>
      </c>
      <c r="C286" s="118" t="s">
        <v>609</v>
      </c>
      <c r="D286" s="118" t="s">
        <v>138</v>
      </c>
      <c r="E286" s="216">
        <v>54233300</v>
      </c>
      <c r="F286" s="216"/>
      <c r="G286" s="215">
        <f t="shared" si="4"/>
        <v>54233300</v>
      </c>
      <c r="H286" s="216">
        <v>44071900</v>
      </c>
      <c r="I286" s="216">
        <v>44071900</v>
      </c>
    </row>
    <row r="287" spans="1:9" ht="63">
      <c r="A287" s="48" t="s">
        <v>473</v>
      </c>
      <c r="B287" s="120" t="s">
        <v>474</v>
      </c>
      <c r="C287" s="118" t="s">
        <v>609</v>
      </c>
      <c r="D287" s="118" t="s">
        <v>138</v>
      </c>
      <c r="E287" s="216">
        <v>24814389</v>
      </c>
      <c r="F287" s="216"/>
      <c r="G287" s="215">
        <f t="shared" si="4"/>
        <v>24814389</v>
      </c>
      <c r="H287" s="216">
        <v>24568200</v>
      </c>
      <c r="I287" s="216">
        <v>24568200</v>
      </c>
    </row>
    <row r="288" spans="1:9" ht="31.5">
      <c r="A288" s="48" t="s">
        <v>395</v>
      </c>
      <c r="B288" s="120" t="s">
        <v>474</v>
      </c>
      <c r="C288" s="118" t="s">
        <v>661</v>
      </c>
      <c r="D288" s="118" t="s">
        <v>402</v>
      </c>
      <c r="E288" s="216">
        <v>24814389</v>
      </c>
      <c r="F288" s="216"/>
      <c r="G288" s="215">
        <f t="shared" si="4"/>
        <v>24814389</v>
      </c>
      <c r="H288" s="216">
        <v>24568200</v>
      </c>
      <c r="I288" s="216">
        <v>24568200</v>
      </c>
    </row>
    <row r="289" spans="1:9" ht="63">
      <c r="A289" s="48" t="s">
        <v>475</v>
      </c>
      <c r="B289" s="120" t="s">
        <v>476</v>
      </c>
      <c r="C289" s="118" t="s">
        <v>609</v>
      </c>
      <c r="D289" s="118" t="s">
        <v>138</v>
      </c>
      <c r="E289" s="216">
        <v>8103500</v>
      </c>
      <c r="F289" s="216"/>
      <c r="G289" s="215">
        <f t="shared" si="4"/>
        <v>8103500</v>
      </c>
      <c r="H289" s="216">
        <v>8061000</v>
      </c>
      <c r="I289" s="216">
        <v>8061000</v>
      </c>
    </row>
    <row r="290" spans="1:9" ht="31.5">
      <c r="A290" s="48" t="s">
        <v>395</v>
      </c>
      <c r="B290" s="120" t="s">
        <v>476</v>
      </c>
      <c r="C290" s="118" t="s">
        <v>661</v>
      </c>
      <c r="D290" s="118" t="s">
        <v>402</v>
      </c>
      <c r="E290" s="216">
        <v>8103500</v>
      </c>
      <c r="F290" s="216"/>
      <c r="G290" s="215">
        <f t="shared" si="4"/>
        <v>8103500</v>
      </c>
      <c r="H290" s="216">
        <v>8061000</v>
      </c>
      <c r="I290" s="216">
        <v>8061000</v>
      </c>
    </row>
    <row r="291" spans="1:9" ht="47.25">
      <c r="A291" s="36" t="s">
        <v>69</v>
      </c>
      <c r="B291" s="120" t="s">
        <v>477</v>
      </c>
      <c r="C291" s="118" t="s">
        <v>609</v>
      </c>
      <c r="D291" s="118" t="s">
        <v>138</v>
      </c>
      <c r="E291" s="216">
        <v>3806700</v>
      </c>
      <c r="F291" s="216"/>
      <c r="G291" s="215">
        <f t="shared" si="4"/>
        <v>3806700</v>
      </c>
      <c r="H291" s="216">
        <v>3529900</v>
      </c>
      <c r="I291" s="216">
        <v>3529900</v>
      </c>
    </row>
    <row r="292" spans="1:9" ht="31.5">
      <c r="A292" s="48" t="s">
        <v>395</v>
      </c>
      <c r="B292" s="120" t="s">
        <v>477</v>
      </c>
      <c r="C292" s="118" t="s">
        <v>661</v>
      </c>
      <c r="D292" s="118" t="s">
        <v>402</v>
      </c>
      <c r="E292" s="216">
        <v>3806700</v>
      </c>
      <c r="F292" s="216"/>
      <c r="G292" s="215">
        <f t="shared" si="4"/>
        <v>3806700</v>
      </c>
      <c r="H292" s="216">
        <v>3529900</v>
      </c>
      <c r="I292" s="216">
        <v>3529900</v>
      </c>
    </row>
    <row r="293" spans="1:9" ht="47.25">
      <c r="A293" s="42" t="s">
        <v>70</v>
      </c>
      <c r="B293" s="120" t="s">
        <v>478</v>
      </c>
      <c r="C293" s="118" t="s">
        <v>609</v>
      </c>
      <c r="D293" s="118" t="s">
        <v>138</v>
      </c>
      <c r="E293" s="216">
        <v>300000</v>
      </c>
      <c r="F293" s="216"/>
      <c r="G293" s="215">
        <f t="shared" si="4"/>
        <v>300000</v>
      </c>
      <c r="H293" s="216">
        <v>0</v>
      </c>
      <c r="I293" s="216">
        <v>0</v>
      </c>
    </row>
    <row r="294" spans="1:9" ht="31.5">
      <c r="A294" s="48" t="s">
        <v>395</v>
      </c>
      <c r="B294" s="120" t="s">
        <v>478</v>
      </c>
      <c r="C294" s="118" t="s">
        <v>661</v>
      </c>
      <c r="D294" s="118" t="s">
        <v>402</v>
      </c>
      <c r="E294" s="216">
        <v>300000</v>
      </c>
      <c r="F294" s="216"/>
      <c r="G294" s="215">
        <f t="shared" si="4"/>
        <v>300000</v>
      </c>
      <c r="H294" s="216">
        <v>0</v>
      </c>
      <c r="I294" s="216">
        <v>0</v>
      </c>
    </row>
    <row r="295" spans="1:9" ht="94.5">
      <c r="A295" s="179" t="s">
        <v>854</v>
      </c>
      <c r="B295" s="120" t="s">
        <v>782</v>
      </c>
      <c r="C295" s="118" t="s">
        <v>609</v>
      </c>
      <c r="D295" s="118" t="s">
        <v>138</v>
      </c>
      <c r="E295" s="216">
        <v>680500</v>
      </c>
      <c r="F295" s="216"/>
      <c r="G295" s="215">
        <f t="shared" si="4"/>
        <v>680500</v>
      </c>
      <c r="H295" s="216">
        <v>0</v>
      </c>
      <c r="I295" s="216">
        <v>0</v>
      </c>
    </row>
    <row r="296" spans="1:9" ht="31.5">
      <c r="A296" s="48" t="s">
        <v>395</v>
      </c>
      <c r="B296" s="120" t="s">
        <v>782</v>
      </c>
      <c r="C296" s="118" t="s">
        <v>661</v>
      </c>
      <c r="D296" s="118" t="s">
        <v>402</v>
      </c>
      <c r="E296" s="216">
        <v>680500</v>
      </c>
      <c r="F296" s="216"/>
      <c r="G296" s="215">
        <f t="shared" si="4"/>
        <v>680500</v>
      </c>
      <c r="H296" s="216">
        <v>0</v>
      </c>
      <c r="I296" s="216">
        <v>0</v>
      </c>
    </row>
    <row r="297" spans="1:9" ht="78.75">
      <c r="A297" s="179" t="s">
        <v>855</v>
      </c>
      <c r="B297" s="91" t="s">
        <v>781</v>
      </c>
      <c r="C297" s="118" t="s">
        <v>609</v>
      </c>
      <c r="D297" s="118" t="s">
        <v>138</v>
      </c>
      <c r="E297" s="216">
        <v>16211</v>
      </c>
      <c r="F297" s="216"/>
      <c r="G297" s="215">
        <f t="shared" si="4"/>
        <v>16211</v>
      </c>
      <c r="H297" s="216">
        <v>0</v>
      </c>
      <c r="I297" s="216">
        <v>0</v>
      </c>
    </row>
    <row r="298" spans="1:9" ht="31.5">
      <c r="A298" s="48" t="s">
        <v>395</v>
      </c>
      <c r="B298" s="91" t="s">
        <v>781</v>
      </c>
      <c r="C298" s="118" t="s">
        <v>661</v>
      </c>
      <c r="D298" s="118" t="s">
        <v>402</v>
      </c>
      <c r="E298" s="216">
        <v>16211</v>
      </c>
      <c r="F298" s="216"/>
      <c r="G298" s="215">
        <f t="shared" si="4"/>
        <v>16211</v>
      </c>
      <c r="H298" s="216">
        <v>0</v>
      </c>
      <c r="I298" s="216">
        <v>0</v>
      </c>
    </row>
    <row r="299" spans="1:9" ht="94.5">
      <c r="A299" s="48" t="s">
        <v>393</v>
      </c>
      <c r="B299" s="130" t="s">
        <v>479</v>
      </c>
      <c r="C299" s="118" t="s">
        <v>609</v>
      </c>
      <c r="D299" s="118" t="s">
        <v>138</v>
      </c>
      <c r="E299" s="216">
        <v>8599200</v>
      </c>
      <c r="F299" s="216"/>
      <c r="G299" s="215">
        <f t="shared" si="4"/>
        <v>8599200</v>
      </c>
      <c r="H299" s="216">
        <v>0</v>
      </c>
      <c r="I299" s="216">
        <v>0</v>
      </c>
    </row>
    <row r="300" spans="1:9" ht="31.5">
      <c r="A300" s="48" t="s">
        <v>395</v>
      </c>
      <c r="B300" s="130" t="s">
        <v>479</v>
      </c>
      <c r="C300" s="118" t="s">
        <v>661</v>
      </c>
      <c r="D300" s="118" t="s">
        <v>402</v>
      </c>
      <c r="E300" s="216">
        <v>8599200</v>
      </c>
      <c r="F300" s="216"/>
      <c r="G300" s="215">
        <f t="shared" si="4"/>
        <v>8599200</v>
      </c>
      <c r="H300" s="216">
        <v>0</v>
      </c>
      <c r="I300" s="216">
        <v>0</v>
      </c>
    </row>
    <row r="301" spans="1:9" ht="94.5">
      <c r="A301" s="48" t="s">
        <v>53</v>
      </c>
      <c r="B301" s="120" t="s">
        <v>480</v>
      </c>
      <c r="C301" s="118" t="s">
        <v>609</v>
      </c>
      <c r="D301" s="118" t="s">
        <v>138</v>
      </c>
      <c r="E301" s="216">
        <v>6330240</v>
      </c>
      <c r="F301" s="216"/>
      <c r="G301" s="215">
        <f t="shared" si="4"/>
        <v>6330240</v>
      </c>
      <c r="H301" s="216">
        <v>6330240</v>
      </c>
      <c r="I301" s="216">
        <v>6330240</v>
      </c>
    </row>
    <row r="302" spans="1:9" ht="31.5">
      <c r="A302" s="48" t="s">
        <v>395</v>
      </c>
      <c r="B302" s="120" t="s">
        <v>480</v>
      </c>
      <c r="C302" s="118" t="s">
        <v>661</v>
      </c>
      <c r="D302" s="118" t="s">
        <v>402</v>
      </c>
      <c r="E302" s="216">
        <v>6330240</v>
      </c>
      <c r="F302" s="216"/>
      <c r="G302" s="215">
        <f t="shared" si="4"/>
        <v>6330240</v>
      </c>
      <c r="H302" s="216">
        <v>6330240</v>
      </c>
      <c r="I302" s="216">
        <v>6330240</v>
      </c>
    </row>
    <row r="303" spans="1:9" ht="63">
      <c r="A303" s="48" t="s">
        <v>54</v>
      </c>
      <c r="B303" s="120" t="s">
        <v>481</v>
      </c>
      <c r="C303" s="118" t="s">
        <v>609</v>
      </c>
      <c r="D303" s="118" t="s">
        <v>138</v>
      </c>
      <c r="E303" s="216">
        <v>1582560</v>
      </c>
      <c r="F303" s="216"/>
      <c r="G303" s="215">
        <f t="shared" si="4"/>
        <v>1582560</v>
      </c>
      <c r="H303" s="216">
        <v>1582560</v>
      </c>
      <c r="I303" s="216">
        <v>1582560</v>
      </c>
    </row>
    <row r="304" spans="1:9" ht="31.5">
      <c r="A304" s="48" t="s">
        <v>395</v>
      </c>
      <c r="B304" s="120" t="s">
        <v>481</v>
      </c>
      <c r="C304" s="118" t="s">
        <v>661</v>
      </c>
      <c r="D304" s="118" t="s">
        <v>402</v>
      </c>
      <c r="E304" s="216">
        <v>1582560</v>
      </c>
      <c r="F304" s="216"/>
      <c r="G304" s="215">
        <f t="shared" si="4"/>
        <v>1582560</v>
      </c>
      <c r="H304" s="216">
        <v>1582560</v>
      </c>
      <c r="I304" s="216">
        <v>1582560</v>
      </c>
    </row>
    <row r="305" spans="1:9" ht="94.5">
      <c r="A305" s="47" t="s">
        <v>397</v>
      </c>
      <c r="B305" s="122" t="s">
        <v>398</v>
      </c>
      <c r="C305" s="117" t="s">
        <v>609</v>
      </c>
      <c r="D305" s="117" t="s">
        <v>138</v>
      </c>
      <c r="E305" s="215">
        <v>10695400</v>
      </c>
      <c r="F305" s="215"/>
      <c r="G305" s="215">
        <f t="shared" si="4"/>
        <v>10695400</v>
      </c>
      <c r="H305" s="215">
        <v>10151200</v>
      </c>
      <c r="I305" s="215">
        <v>10151200</v>
      </c>
    </row>
    <row r="306" spans="1:9" ht="63">
      <c r="A306" s="48" t="s">
        <v>399</v>
      </c>
      <c r="B306" s="120" t="s">
        <v>400</v>
      </c>
      <c r="C306" s="118" t="s">
        <v>609</v>
      </c>
      <c r="D306" s="118" t="s">
        <v>138</v>
      </c>
      <c r="E306" s="216">
        <v>10695400</v>
      </c>
      <c r="F306" s="216"/>
      <c r="G306" s="215">
        <f t="shared" si="4"/>
        <v>10695400</v>
      </c>
      <c r="H306" s="216">
        <v>10151200</v>
      </c>
      <c r="I306" s="216">
        <v>10151200</v>
      </c>
    </row>
    <row r="307" spans="1:9" ht="47.25">
      <c r="A307" s="36" t="s">
        <v>389</v>
      </c>
      <c r="B307" s="120" t="s">
        <v>401</v>
      </c>
      <c r="C307" s="118" t="s">
        <v>609</v>
      </c>
      <c r="D307" s="118" t="s">
        <v>138</v>
      </c>
      <c r="E307" s="216">
        <v>9549300</v>
      </c>
      <c r="F307" s="216"/>
      <c r="G307" s="215">
        <f t="shared" si="4"/>
        <v>9549300</v>
      </c>
      <c r="H307" s="216">
        <v>9380200</v>
      </c>
      <c r="I307" s="216">
        <v>9380200</v>
      </c>
    </row>
    <row r="308" spans="1:9" ht="31.5">
      <c r="A308" s="48" t="s">
        <v>395</v>
      </c>
      <c r="B308" s="120" t="s">
        <v>401</v>
      </c>
      <c r="C308" s="118" t="s">
        <v>649</v>
      </c>
      <c r="D308" s="118" t="s">
        <v>402</v>
      </c>
      <c r="E308" s="216">
        <v>9549300</v>
      </c>
      <c r="F308" s="216"/>
      <c r="G308" s="215">
        <f t="shared" si="4"/>
        <v>9549300</v>
      </c>
      <c r="H308" s="216">
        <v>9380200</v>
      </c>
      <c r="I308" s="216">
        <v>9380200</v>
      </c>
    </row>
    <row r="309" spans="1:9" ht="110.25">
      <c r="A309" s="36" t="s">
        <v>387</v>
      </c>
      <c r="B309" s="120" t="s">
        <v>403</v>
      </c>
      <c r="C309" s="118" t="s">
        <v>609</v>
      </c>
      <c r="D309" s="118" t="s">
        <v>138</v>
      </c>
      <c r="E309" s="216">
        <v>31500</v>
      </c>
      <c r="F309" s="216"/>
      <c r="G309" s="215">
        <f t="shared" si="4"/>
        <v>31500</v>
      </c>
      <c r="H309" s="216">
        <v>31500</v>
      </c>
      <c r="I309" s="216">
        <v>31500</v>
      </c>
    </row>
    <row r="310" spans="1:9" ht="31.5">
      <c r="A310" s="48" t="s">
        <v>395</v>
      </c>
      <c r="B310" s="120" t="s">
        <v>403</v>
      </c>
      <c r="C310" s="118" t="s">
        <v>649</v>
      </c>
      <c r="D310" s="118" t="s">
        <v>402</v>
      </c>
      <c r="E310" s="216">
        <v>31500</v>
      </c>
      <c r="F310" s="216"/>
      <c r="G310" s="215">
        <f t="shared" si="4"/>
        <v>31500</v>
      </c>
      <c r="H310" s="216">
        <v>31500</v>
      </c>
      <c r="I310" s="216">
        <v>31500</v>
      </c>
    </row>
    <row r="311" spans="1:9" ht="94.5">
      <c r="A311" s="48" t="s">
        <v>393</v>
      </c>
      <c r="B311" s="130" t="s">
        <v>404</v>
      </c>
      <c r="C311" s="118" t="s">
        <v>609</v>
      </c>
      <c r="D311" s="118" t="s">
        <v>138</v>
      </c>
      <c r="E311" s="216">
        <v>375100</v>
      </c>
      <c r="F311" s="216"/>
      <c r="G311" s="215">
        <f t="shared" si="4"/>
        <v>375100</v>
      </c>
      <c r="H311" s="216">
        <v>0</v>
      </c>
      <c r="I311" s="216">
        <v>0</v>
      </c>
    </row>
    <row r="312" spans="1:9" ht="31.5">
      <c r="A312" s="48" t="s">
        <v>395</v>
      </c>
      <c r="B312" s="130" t="s">
        <v>404</v>
      </c>
      <c r="C312" s="118" t="s">
        <v>649</v>
      </c>
      <c r="D312" s="118" t="s">
        <v>402</v>
      </c>
      <c r="E312" s="216">
        <v>375100</v>
      </c>
      <c r="F312" s="216"/>
      <c r="G312" s="215">
        <f t="shared" si="4"/>
        <v>375100</v>
      </c>
      <c r="H312" s="216">
        <v>0</v>
      </c>
      <c r="I312" s="216">
        <v>0</v>
      </c>
    </row>
    <row r="313" spans="1:9" ht="94.5">
      <c r="A313" s="48" t="s">
        <v>53</v>
      </c>
      <c r="B313" s="120" t="s">
        <v>405</v>
      </c>
      <c r="C313" s="118" t="s">
        <v>609</v>
      </c>
      <c r="D313" s="118" t="s">
        <v>138</v>
      </c>
      <c r="E313" s="216">
        <v>591600</v>
      </c>
      <c r="F313" s="216"/>
      <c r="G313" s="215">
        <f t="shared" si="4"/>
        <v>591600</v>
      </c>
      <c r="H313" s="216">
        <v>591600</v>
      </c>
      <c r="I313" s="216">
        <v>591600</v>
      </c>
    </row>
    <row r="314" spans="1:9" ht="31.5">
      <c r="A314" s="48" t="s">
        <v>395</v>
      </c>
      <c r="B314" s="120" t="s">
        <v>405</v>
      </c>
      <c r="C314" s="118" t="s">
        <v>649</v>
      </c>
      <c r="D314" s="118" t="s">
        <v>402</v>
      </c>
      <c r="E314" s="216">
        <v>591600</v>
      </c>
      <c r="F314" s="216"/>
      <c r="G314" s="215">
        <f t="shared" si="4"/>
        <v>591600</v>
      </c>
      <c r="H314" s="216">
        <v>591600</v>
      </c>
      <c r="I314" s="216">
        <v>591600</v>
      </c>
    </row>
    <row r="315" spans="1:9" ht="63">
      <c r="A315" s="48" t="s">
        <v>54</v>
      </c>
      <c r="B315" s="120" t="s">
        <v>406</v>
      </c>
      <c r="C315" s="118" t="s">
        <v>609</v>
      </c>
      <c r="D315" s="118" t="s">
        <v>138</v>
      </c>
      <c r="E315" s="216">
        <v>147900</v>
      </c>
      <c r="F315" s="216"/>
      <c r="G315" s="215">
        <f t="shared" si="4"/>
        <v>147900</v>
      </c>
      <c r="H315" s="216">
        <v>147900</v>
      </c>
      <c r="I315" s="216">
        <v>147900</v>
      </c>
    </row>
    <row r="316" spans="1:9" ht="31.5">
      <c r="A316" s="48" t="s">
        <v>395</v>
      </c>
      <c r="B316" s="120" t="s">
        <v>406</v>
      </c>
      <c r="C316" s="118" t="s">
        <v>649</v>
      </c>
      <c r="D316" s="118" t="s">
        <v>402</v>
      </c>
      <c r="E316" s="216">
        <v>147900</v>
      </c>
      <c r="F316" s="216"/>
      <c r="G316" s="215">
        <f t="shared" si="4"/>
        <v>147900</v>
      </c>
      <c r="H316" s="216">
        <v>147900</v>
      </c>
      <c r="I316" s="216">
        <v>147900</v>
      </c>
    </row>
    <row r="317" spans="1:9" ht="63">
      <c r="A317" s="47" t="s">
        <v>663</v>
      </c>
      <c r="B317" s="122" t="s">
        <v>483</v>
      </c>
      <c r="C317" s="117" t="s">
        <v>609</v>
      </c>
      <c r="D317" s="117" t="s">
        <v>138</v>
      </c>
      <c r="E317" s="215">
        <v>85000</v>
      </c>
      <c r="F317" s="215"/>
      <c r="G317" s="215">
        <f t="shared" si="4"/>
        <v>85000</v>
      </c>
      <c r="H317" s="215">
        <v>85000</v>
      </c>
      <c r="I317" s="215">
        <v>85000</v>
      </c>
    </row>
    <row r="318" spans="1:9" ht="31.5">
      <c r="A318" s="48" t="s">
        <v>484</v>
      </c>
      <c r="B318" s="120" t="s">
        <v>485</v>
      </c>
      <c r="C318" s="118" t="s">
        <v>609</v>
      </c>
      <c r="D318" s="118" t="s">
        <v>138</v>
      </c>
      <c r="E318" s="216">
        <v>15000</v>
      </c>
      <c r="F318" s="216"/>
      <c r="G318" s="215">
        <f t="shared" si="4"/>
        <v>15000</v>
      </c>
      <c r="H318" s="216">
        <v>15000</v>
      </c>
      <c r="I318" s="216">
        <v>15000</v>
      </c>
    </row>
    <row r="319" spans="1:9" ht="94.5">
      <c r="A319" s="48" t="s">
        <v>486</v>
      </c>
      <c r="B319" s="120" t="s">
        <v>487</v>
      </c>
      <c r="C319" s="118" t="s">
        <v>609</v>
      </c>
      <c r="D319" s="118" t="s">
        <v>138</v>
      </c>
      <c r="E319" s="216">
        <v>15000</v>
      </c>
      <c r="F319" s="216"/>
      <c r="G319" s="215">
        <f t="shared" si="4"/>
        <v>15000</v>
      </c>
      <c r="H319" s="216">
        <v>15000</v>
      </c>
      <c r="I319" s="216">
        <v>15000</v>
      </c>
    </row>
    <row r="320" spans="1:9" ht="31.5">
      <c r="A320" s="48" t="s">
        <v>395</v>
      </c>
      <c r="B320" s="120" t="s">
        <v>487</v>
      </c>
      <c r="C320" s="118" t="s">
        <v>661</v>
      </c>
      <c r="D320" s="118" t="s">
        <v>402</v>
      </c>
      <c r="E320" s="216">
        <v>15000</v>
      </c>
      <c r="F320" s="216"/>
      <c r="G320" s="215">
        <f t="shared" si="4"/>
        <v>15000</v>
      </c>
      <c r="H320" s="216">
        <v>15000</v>
      </c>
      <c r="I320" s="216">
        <v>15000</v>
      </c>
    </row>
    <row r="321" spans="1:9" ht="47.25">
      <c r="A321" s="48" t="s">
        <v>488</v>
      </c>
      <c r="B321" s="120" t="s">
        <v>489</v>
      </c>
      <c r="C321" s="118" t="s">
        <v>609</v>
      </c>
      <c r="D321" s="118" t="s">
        <v>138</v>
      </c>
      <c r="E321" s="216">
        <v>52000</v>
      </c>
      <c r="F321" s="216"/>
      <c r="G321" s="215">
        <f t="shared" si="4"/>
        <v>52000</v>
      </c>
      <c r="H321" s="216">
        <v>52000</v>
      </c>
      <c r="I321" s="216">
        <v>52000</v>
      </c>
    </row>
    <row r="322" spans="1:9" ht="94.5">
      <c r="A322" s="48" t="s">
        <v>486</v>
      </c>
      <c r="B322" s="120" t="s">
        <v>490</v>
      </c>
      <c r="C322" s="118" t="s">
        <v>609</v>
      </c>
      <c r="D322" s="118" t="s">
        <v>138</v>
      </c>
      <c r="E322" s="216">
        <v>52000</v>
      </c>
      <c r="F322" s="216"/>
      <c r="G322" s="215">
        <f t="shared" si="4"/>
        <v>52000</v>
      </c>
      <c r="H322" s="216">
        <v>52000</v>
      </c>
      <c r="I322" s="216">
        <v>52000</v>
      </c>
    </row>
    <row r="323" spans="1:9" ht="31.5">
      <c r="A323" s="48" t="s">
        <v>395</v>
      </c>
      <c r="B323" s="120" t="s">
        <v>490</v>
      </c>
      <c r="C323" s="118" t="s">
        <v>661</v>
      </c>
      <c r="D323" s="118" t="s">
        <v>402</v>
      </c>
      <c r="E323" s="216">
        <v>52000</v>
      </c>
      <c r="F323" s="216"/>
      <c r="G323" s="215">
        <f t="shared" si="4"/>
        <v>52000</v>
      </c>
      <c r="H323" s="216">
        <v>52000</v>
      </c>
      <c r="I323" s="216">
        <v>52000</v>
      </c>
    </row>
    <row r="324" spans="1:9" ht="63">
      <c r="A324" s="48" t="s">
        <v>491</v>
      </c>
      <c r="B324" s="120" t="s">
        <v>492</v>
      </c>
      <c r="C324" s="118" t="s">
        <v>609</v>
      </c>
      <c r="D324" s="118" t="s">
        <v>138</v>
      </c>
      <c r="E324" s="216">
        <v>18000</v>
      </c>
      <c r="F324" s="216"/>
      <c r="G324" s="215">
        <f t="shared" si="4"/>
        <v>18000</v>
      </c>
      <c r="H324" s="216">
        <v>18000</v>
      </c>
      <c r="I324" s="216">
        <v>18000</v>
      </c>
    </row>
    <row r="325" spans="1:9" ht="94.5">
      <c r="A325" s="48" t="s">
        <v>486</v>
      </c>
      <c r="B325" s="120" t="s">
        <v>493</v>
      </c>
      <c r="C325" s="118" t="s">
        <v>609</v>
      </c>
      <c r="D325" s="118" t="s">
        <v>138</v>
      </c>
      <c r="E325" s="216">
        <v>18000</v>
      </c>
      <c r="F325" s="216"/>
      <c r="G325" s="215">
        <f t="shared" si="4"/>
        <v>18000</v>
      </c>
      <c r="H325" s="216">
        <v>18000</v>
      </c>
      <c r="I325" s="216">
        <v>18000</v>
      </c>
    </row>
    <row r="326" spans="1:9" ht="31.5">
      <c r="A326" s="48" t="s">
        <v>395</v>
      </c>
      <c r="B326" s="120" t="s">
        <v>493</v>
      </c>
      <c r="C326" s="118" t="s">
        <v>661</v>
      </c>
      <c r="D326" s="118" t="s">
        <v>402</v>
      </c>
      <c r="E326" s="216">
        <v>18000</v>
      </c>
      <c r="F326" s="216"/>
      <c r="G326" s="215">
        <f t="shared" si="4"/>
        <v>18000</v>
      </c>
      <c r="H326" s="216">
        <v>18000</v>
      </c>
      <c r="I326" s="216">
        <v>18000</v>
      </c>
    </row>
    <row r="327" spans="1:9" ht="94.5">
      <c r="A327" s="47" t="s">
        <v>500</v>
      </c>
      <c r="B327" s="122" t="s">
        <v>501</v>
      </c>
      <c r="C327" s="117" t="s">
        <v>609</v>
      </c>
      <c r="D327" s="117" t="s">
        <v>138</v>
      </c>
      <c r="E327" s="215">
        <v>4259600</v>
      </c>
      <c r="F327" s="215"/>
      <c r="G327" s="215">
        <f t="shared" si="4"/>
        <v>4259600</v>
      </c>
      <c r="H327" s="215">
        <v>4259600</v>
      </c>
      <c r="I327" s="215">
        <v>4259600</v>
      </c>
    </row>
    <row r="328" spans="1:9" ht="78.75">
      <c r="A328" s="48" t="s">
        <v>664</v>
      </c>
      <c r="B328" s="120" t="s">
        <v>665</v>
      </c>
      <c r="C328" s="118" t="s">
        <v>609</v>
      </c>
      <c r="D328" s="118" t="s">
        <v>138</v>
      </c>
      <c r="E328" s="216">
        <v>4259600</v>
      </c>
      <c r="F328" s="216"/>
      <c r="G328" s="215">
        <f t="shared" si="4"/>
        <v>4259600</v>
      </c>
      <c r="H328" s="216">
        <v>4259600</v>
      </c>
      <c r="I328" s="216">
        <v>4259600</v>
      </c>
    </row>
    <row r="329" spans="1:9" ht="47.25">
      <c r="A329" s="36" t="s">
        <v>69</v>
      </c>
      <c r="B329" s="120" t="s">
        <v>502</v>
      </c>
      <c r="C329" s="118" t="s">
        <v>609</v>
      </c>
      <c r="D329" s="118" t="s">
        <v>138</v>
      </c>
      <c r="E329" s="216">
        <v>4259600</v>
      </c>
      <c r="F329" s="216"/>
      <c r="G329" s="215">
        <f t="shared" si="4"/>
        <v>4259600</v>
      </c>
      <c r="H329" s="216">
        <v>4259600</v>
      </c>
      <c r="I329" s="216">
        <v>4259600</v>
      </c>
    </row>
    <row r="330" spans="1:9" ht="31.5">
      <c r="A330" s="48" t="s">
        <v>395</v>
      </c>
      <c r="B330" s="120" t="s">
        <v>502</v>
      </c>
      <c r="C330" s="118" t="s">
        <v>621</v>
      </c>
      <c r="D330" s="118" t="s">
        <v>402</v>
      </c>
      <c r="E330" s="216">
        <v>4259600</v>
      </c>
      <c r="F330" s="216"/>
      <c r="G330" s="215">
        <f t="shared" si="4"/>
        <v>4259600</v>
      </c>
      <c r="H330" s="216">
        <v>4259600</v>
      </c>
      <c r="I330" s="216">
        <v>4259600</v>
      </c>
    </row>
    <row r="331" spans="1:9" ht="78.75">
      <c r="A331" s="47" t="s">
        <v>666</v>
      </c>
      <c r="B331" s="122" t="s">
        <v>514</v>
      </c>
      <c r="C331" s="117" t="s">
        <v>609</v>
      </c>
      <c r="D331" s="117" t="s">
        <v>138</v>
      </c>
      <c r="E331" s="215">
        <v>624588.48</v>
      </c>
      <c r="F331" s="215"/>
      <c r="G331" s="215">
        <f t="shared" si="4"/>
        <v>624588.48</v>
      </c>
      <c r="H331" s="215">
        <v>170000</v>
      </c>
      <c r="I331" s="215">
        <v>170000</v>
      </c>
    </row>
    <row r="332" spans="1:9" ht="94.5">
      <c r="A332" s="48" t="s">
        <v>515</v>
      </c>
      <c r="B332" s="120" t="s">
        <v>516</v>
      </c>
      <c r="C332" s="118" t="s">
        <v>609</v>
      </c>
      <c r="D332" s="118" t="s">
        <v>138</v>
      </c>
      <c r="E332" s="216">
        <v>624588.48</v>
      </c>
      <c r="F332" s="216"/>
      <c r="G332" s="215">
        <f t="shared" ref="G332:G393" si="5">E332+F332</f>
        <v>624588.48</v>
      </c>
      <c r="H332" s="216">
        <v>170000</v>
      </c>
      <c r="I332" s="216">
        <v>170000</v>
      </c>
    </row>
    <row r="333" spans="1:9" ht="63">
      <c r="A333" s="42" t="s">
        <v>815</v>
      </c>
      <c r="B333" s="83" t="s">
        <v>714</v>
      </c>
      <c r="C333" s="118" t="s">
        <v>609</v>
      </c>
      <c r="D333" s="118" t="s">
        <v>138</v>
      </c>
      <c r="E333" s="216">
        <v>624588.48</v>
      </c>
      <c r="F333" s="216"/>
      <c r="G333" s="215">
        <f t="shared" si="5"/>
        <v>624588.48</v>
      </c>
      <c r="H333" s="216">
        <v>170000</v>
      </c>
      <c r="I333" s="216">
        <v>170000</v>
      </c>
    </row>
    <row r="334" spans="1:9" ht="63">
      <c r="A334" s="48" t="s">
        <v>517</v>
      </c>
      <c r="B334" s="83" t="s">
        <v>714</v>
      </c>
      <c r="C334" s="118" t="s">
        <v>667</v>
      </c>
      <c r="D334" s="118" t="s">
        <v>518</v>
      </c>
      <c r="E334" s="216">
        <v>624588.48</v>
      </c>
      <c r="F334" s="216"/>
      <c r="G334" s="215">
        <f t="shared" si="5"/>
        <v>624588.48</v>
      </c>
      <c r="H334" s="216">
        <v>170000</v>
      </c>
      <c r="I334" s="216">
        <v>170000</v>
      </c>
    </row>
    <row r="335" spans="1:9" ht="78.75">
      <c r="A335" s="47" t="s">
        <v>668</v>
      </c>
      <c r="B335" s="122" t="s">
        <v>566</v>
      </c>
      <c r="C335" s="117" t="s">
        <v>609</v>
      </c>
      <c r="D335" s="117" t="s">
        <v>138</v>
      </c>
      <c r="E335" s="215">
        <v>24142358.949999999</v>
      </c>
      <c r="F335" s="215">
        <v>664533.32999999996</v>
      </c>
      <c r="G335" s="215">
        <f t="shared" si="5"/>
        <v>24806892.279999997</v>
      </c>
      <c r="H335" s="215">
        <v>12895300</v>
      </c>
      <c r="I335" s="215">
        <v>12895300</v>
      </c>
    </row>
    <row r="336" spans="1:9" ht="63">
      <c r="A336" s="48" t="s">
        <v>567</v>
      </c>
      <c r="B336" s="120" t="s">
        <v>568</v>
      </c>
      <c r="C336" s="118" t="s">
        <v>609</v>
      </c>
      <c r="D336" s="118" t="s">
        <v>138</v>
      </c>
      <c r="E336" s="216">
        <v>13597000</v>
      </c>
      <c r="F336" s="216">
        <v>-221511.11</v>
      </c>
      <c r="G336" s="215">
        <f t="shared" si="5"/>
        <v>13375488.890000001</v>
      </c>
      <c r="H336" s="216">
        <v>12895300</v>
      </c>
      <c r="I336" s="216">
        <v>12895300</v>
      </c>
    </row>
    <row r="337" spans="1:9" ht="78.75">
      <c r="A337" s="36" t="s">
        <v>569</v>
      </c>
      <c r="B337" s="120" t="s">
        <v>570</v>
      </c>
      <c r="C337" s="118" t="s">
        <v>609</v>
      </c>
      <c r="D337" s="118" t="s">
        <v>138</v>
      </c>
      <c r="E337" s="216">
        <v>3054700</v>
      </c>
      <c r="F337" s="216">
        <v>-221511.11</v>
      </c>
      <c r="G337" s="215">
        <f t="shared" si="5"/>
        <v>2833188.89</v>
      </c>
      <c r="H337" s="216">
        <v>2804700</v>
      </c>
      <c r="I337" s="216">
        <v>2804700</v>
      </c>
    </row>
    <row r="338" spans="1:9" ht="31.5">
      <c r="A338" s="36" t="s">
        <v>355</v>
      </c>
      <c r="B338" s="120" t="s">
        <v>570</v>
      </c>
      <c r="C338" s="118" t="s">
        <v>669</v>
      </c>
      <c r="D338" s="118" t="s">
        <v>356</v>
      </c>
      <c r="E338" s="216">
        <v>3054700</v>
      </c>
      <c r="F338" s="216">
        <v>-221511.11</v>
      </c>
      <c r="G338" s="215">
        <f t="shared" si="5"/>
        <v>2833188.89</v>
      </c>
      <c r="H338" s="216">
        <v>2804700</v>
      </c>
      <c r="I338" s="216">
        <v>2804700</v>
      </c>
    </row>
    <row r="339" spans="1:9" ht="78.75">
      <c r="A339" s="36" t="s">
        <v>569</v>
      </c>
      <c r="B339" s="120" t="s">
        <v>571</v>
      </c>
      <c r="C339" s="118" t="s">
        <v>609</v>
      </c>
      <c r="D339" s="118" t="s">
        <v>138</v>
      </c>
      <c r="E339" s="216">
        <v>3839500</v>
      </c>
      <c r="F339" s="216"/>
      <c r="G339" s="215">
        <f t="shared" si="5"/>
        <v>3839500</v>
      </c>
      <c r="H339" s="216">
        <v>3789500</v>
      </c>
      <c r="I339" s="216">
        <v>3789500</v>
      </c>
    </row>
    <row r="340" spans="1:9" ht="31.5">
      <c r="A340" s="36" t="s">
        <v>355</v>
      </c>
      <c r="B340" s="120" t="s">
        <v>571</v>
      </c>
      <c r="C340" s="118" t="s">
        <v>669</v>
      </c>
      <c r="D340" s="118" t="s">
        <v>356</v>
      </c>
      <c r="E340" s="216">
        <v>3839500</v>
      </c>
      <c r="F340" s="216"/>
      <c r="G340" s="215">
        <f t="shared" si="5"/>
        <v>3839500</v>
      </c>
      <c r="H340" s="216">
        <v>3789500</v>
      </c>
      <c r="I340" s="216">
        <v>3789500</v>
      </c>
    </row>
    <row r="341" spans="1:9" ht="47.25">
      <c r="A341" s="48" t="s">
        <v>572</v>
      </c>
      <c r="B341" s="120" t="s">
        <v>573</v>
      </c>
      <c r="C341" s="118" t="s">
        <v>609</v>
      </c>
      <c r="D341" s="118" t="s">
        <v>138</v>
      </c>
      <c r="E341" s="216">
        <v>384800</v>
      </c>
      <c r="F341" s="216"/>
      <c r="G341" s="215">
        <f t="shared" si="5"/>
        <v>384800</v>
      </c>
      <c r="H341" s="216">
        <v>334000</v>
      </c>
      <c r="I341" s="216">
        <v>334000</v>
      </c>
    </row>
    <row r="342" spans="1:9" ht="63">
      <c r="A342" s="48" t="s">
        <v>128</v>
      </c>
      <c r="B342" s="120" t="s">
        <v>573</v>
      </c>
      <c r="C342" s="118" t="s">
        <v>669</v>
      </c>
      <c r="D342" s="118" t="s">
        <v>129</v>
      </c>
      <c r="E342" s="216">
        <v>384800</v>
      </c>
      <c r="F342" s="216"/>
      <c r="G342" s="215">
        <f t="shared" si="5"/>
        <v>384800</v>
      </c>
      <c r="H342" s="216">
        <v>334000</v>
      </c>
      <c r="I342" s="216">
        <v>334000</v>
      </c>
    </row>
    <row r="343" spans="1:9" ht="94.5">
      <c r="A343" s="48" t="s">
        <v>393</v>
      </c>
      <c r="B343" s="120" t="s">
        <v>784</v>
      </c>
      <c r="C343" s="118" t="s">
        <v>609</v>
      </c>
      <c r="D343" s="118" t="s">
        <v>138</v>
      </c>
      <c r="E343" s="216">
        <v>139400</v>
      </c>
      <c r="F343" s="216"/>
      <c r="G343" s="215">
        <f t="shared" si="5"/>
        <v>139400</v>
      </c>
      <c r="H343" s="216">
        <v>0</v>
      </c>
      <c r="I343" s="216">
        <v>0</v>
      </c>
    </row>
    <row r="344" spans="1:9" ht="31.5">
      <c r="A344" s="48" t="s">
        <v>355</v>
      </c>
      <c r="B344" s="120" t="s">
        <v>784</v>
      </c>
      <c r="C344" s="118" t="s">
        <v>669</v>
      </c>
      <c r="D344" s="118" t="s">
        <v>356</v>
      </c>
      <c r="E344" s="216">
        <v>139400</v>
      </c>
      <c r="F344" s="216"/>
      <c r="G344" s="215">
        <f t="shared" si="5"/>
        <v>139400</v>
      </c>
      <c r="H344" s="216">
        <v>0</v>
      </c>
      <c r="I344" s="216">
        <v>0</v>
      </c>
    </row>
    <row r="345" spans="1:9" ht="94.5">
      <c r="A345" s="48" t="s">
        <v>783</v>
      </c>
      <c r="B345" s="120" t="s">
        <v>785</v>
      </c>
      <c r="C345" s="118" t="s">
        <v>609</v>
      </c>
      <c r="D345" s="118" t="s">
        <v>138</v>
      </c>
      <c r="E345" s="216">
        <v>211500</v>
      </c>
      <c r="F345" s="216"/>
      <c r="G345" s="215">
        <f t="shared" si="5"/>
        <v>211500</v>
      </c>
      <c r="H345" s="216">
        <v>0</v>
      </c>
      <c r="I345" s="216">
        <v>0</v>
      </c>
    </row>
    <row r="346" spans="1:9" ht="31.5">
      <c r="A346" s="48" t="s">
        <v>355</v>
      </c>
      <c r="B346" s="120" t="s">
        <v>785</v>
      </c>
      <c r="C346" s="118" t="s">
        <v>669</v>
      </c>
      <c r="D346" s="118" t="s">
        <v>356</v>
      </c>
      <c r="E346" s="216">
        <v>211500</v>
      </c>
      <c r="F346" s="216"/>
      <c r="G346" s="215">
        <f t="shared" si="5"/>
        <v>211500</v>
      </c>
      <c r="H346" s="216">
        <v>0</v>
      </c>
      <c r="I346" s="216">
        <v>0</v>
      </c>
    </row>
    <row r="347" spans="1:9" ht="94.5">
      <c r="A347" s="48" t="s">
        <v>53</v>
      </c>
      <c r="B347" s="120" t="s">
        <v>574</v>
      </c>
      <c r="C347" s="118" t="s">
        <v>609</v>
      </c>
      <c r="D347" s="118" t="s">
        <v>138</v>
      </c>
      <c r="E347" s="216">
        <v>1313440</v>
      </c>
      <c r="F347" s="216"/>
      <c r="G347" s="215">
        <f t="shared" si="5"/>
        <v>1313440</v>
      </c>
      <c r="H347" s="216">
        <v>1313440</v>
      </c>
      <c r="I347" s="216">
        <v>1313440</v>
      </c>
    </row>
    <row r="348" spans="1:9" ht="31.5">
      <c r="A348" s="36" t="s">
        <v>355</v>
      </c>
      <c r="B348" s="120" t="s">
        <v>574</v>
      </c>
      <c r="C348" s="118" t="s">
        <v>669</v>
      </c>
      <c r="D348" s="118" t="s">
        <v>356</v>
      </c>
      <c r="E348" s="216">
        <v>1313440</v>
      </c>
      <c r="F348" s="216"/>
      <c r="G348" s="215">
        <f t="shared" si="5"/>
        <v>1313440</v>
      </c>
      <c r="H348" s="216">
        <v>1313440</v>
      </c>
      <c r="I348" s="216">
        <v>1313440</v>
      </c>
    </row>
    <row r="349" spans="1:9" ht="63">
      <c r="A349" s="48" t="s">
        <v>54</v>
      </c>
      <c r="B349" s="120" t="s">
        <v>575</v>
      </c>
      <c r="C349" s="118" t="s">
        <v>609</v>
      </c>
      <c r="D349" s="118" t="s">
        <v>138</v>
      </c>
      <c r="E349" s="216">
        <v>328360</v>
      </c>
      <c r="F349" s="216"/>
      <c r="G349" s="215">
        <f t="shared" si="5"/>
        <v>328360</v>
      </c>
      <c r="H349" s="216">
        <v>328360</v>
      </c>
      <c r="I349" s="216">
        <v>328360</v>
      </c>
    </row>
    <row r="350" spans="1:9" ht="31.5">
      <c r="A350" s="36" t="s">
        <v>355</v>
      </c>
      <c r="B350" s="120" t="s">
        <v>575</v>
      </c>
      <c r="C350" s="118" t="s">
        <v>669</v>
      </c>
      <c r="D350" s="118" t="s">
        <v>356</v>
      </c>
      <c r="E350" s="216">
        <v>328360</v>
      </c>
      <c r="F350" s="216"/>
      <c r="G350" s="215">
        <f t="shared" si="5"/>
        <v>328360</v>
      </c>
      <c r="H350" s="216">
        <v>328360</v>
      </c>
      <c r="I350" s="216">
        <v>328360</v>
      </c>
    </row>
    <row r="351" spans="1:9" ht="94.5">
      <c r="A351" s="48" t="s">
        <v>53</v>
      </c>
      <c r="B351" s="120" t="s">
        <v>576</v>
      </c>
      <c r="C351" s="118" t="s">
        <v>609</v>
      </c>
      <c r="D351" s="118" t="s">
        <v>138</v>
      </c>
      <c r="E351" s="216">
        <v>3460240</v>
      </c>
      <c r="F351" s="216"/>
      <c r="G351" s="215">
        <f t="shared" si="5"/>
        <v>3460240</v>
      </c>
      <c r="H351" s="216">
        <v>3460240</v>
      </c>
      <c r="I351" s="216">
        <v>3460240</v>
      </c>
    </row>
    <row r="352" spans="1:9" ht="31.5">
      <c r="A352" s="36" t="s">
        <v>355</v>
      </c>
      <c r="B352" s="120" t="s">
        <v>576</v>
      </c>
      <c r="C352" s="118" t="s">
        <v>669</v>
      </c>
      <c r="D352" s="118" t="s">
        <v>356</v>
      </c>
      <c r="E352" s="216">
        <v>3460240</v>
      </c>
      <c r="F352" s="216"/>
      <c r="G352" s="215">
        <f t="shared" si="5"/>
        <v>3460240</v>
      </c>
      <c r="H352" s="216">
        <v>3460240</v>
      </c>
      <c r="I352" s="216">
        <v>3460240</v>
      </c>
    </row>
    <row r="353" spans="1:9" ht="63">
      <c r="A353" s="48" t="s">
        <v>54</v>
      </c>
      <c r="B353" s="120" t="s">
        <v>577</v>
      </c>
      <c r="C353" s="118" t="s">
        <v>609</v>
      </c>
      <c r="D353" s="118" t="s">
        <v>138</v>
      </c>
      <c r="E353" s="216">
        <v>865060</v>
      </c>
      <c r="F353" s="216"/>
      <c r="G353" s="215">
        <f t="shared" si="5"/>
        <v>865060</v>
      </c>
      <c r="H353" s="216">
        <v>865060</v>
      </c>
      <c r="I353" s="216">
        <v>865060</v>
      </c>
    </row>
    <row r="354" spans="1:9" ht="31.5">
      <c r="A354" s="36" t="s">
        <v>355</v>
      </c>
      <c r="B354" s="120" t="s">
        <v>577</v>
      </c>
      <c r="C354" s="118" t="s">
        <v>669</v>
      </c>
      <c r="D354" s="118" t="s">
        <v>356</v>
      </c>
      <c r="E354" s="216">
        <v>865060</v>
      </c>
      <c r="F354" s="216"/>
      <c r="G354" s="215">
        <f t="shared" si="5"/>
        <v>865060</v>
      </c>
      <c r="H354" s="216">
        <v>865060</v>
      </c>
      <c r="I354" s="216">
        <v>865060</v>
      </c>
    </row>
    <row r="355" spans="1:9" ht="47.25">
      <c r="A355" s="48" t="s">
        <v>578</v>
      </c>
      <c r="B355" s="93" t="s">
        <v>579</v>
      </c>
      <c r="C355" s="118" t="s">
        <v>609</v>
      </c>
      <c r="D355" s="118" t="s">
        <v>138</v>
      </c>
      <c r="E355" s="216">
        <v>10545358.949999999</v>
      </c>
      <c r="F355" s="216">
        <f>F356+F358</f>
        <v>886044.44</v>
      </c>
      <c r="G355" s="215">
        <f t="shared" si="5"/>
        <v>11431403.389999999</v>
      </c>
      <c r="H355" s="216">
        <v>0</v>
      </c>
      <c r="I355" s="216">
        <v>0</v>
      </c>
    </row>
    <row r="356" spans="1:9" ht="220.5">
      <c r="A356" s="58" t="s">
        <v>798</v>
      </c>
      <c r="B356" s="93"/>
      <c r="C356" s="118"/>
      <c r="D356" s="118"/>
      <c r="E356" s="216"/>
      <c r="F356" s="216">
        <v>664533.32999999996</v>
      </c>
      <c r="G356" s="215">
        <f t="shared" si="5"/>
        <v>664533.32999999996</v>
      </c>
      <c r="H356" s="216"/>
      <c r="I356" s="216"/>
    </row>
    <row r="357" spans="1:9" ht="31.5">
      <c r="A357" s="36" t="s">
        <v>355</v>
      </c>
      <c r="B357" s="93" t="s">
        <v>840</v>
      </c>
      <c r="C357" s="118" t="s">
        <v>669</v>
      </c>
      <c r="D357" s="118" t="s">
        <v>356</v>
      </c>
      <c r="E357" s="216"/>
      <c r="F357" s="216">
        <v>664533.32999999996</v>
      </c>
      <c r="G357" s="215">
        <f t="shared" si="5"/>
        <v>664533.32999999996</v>
      </c>
      <c r="H357" s="216"/>
      <c r="I357" s="216"/>
    </row>
    <row r="358" spans="1:9" ht="157.5">
      <c r="A358" s="58" t="s">
        <v>799</v>
      </c>
      <c r="B358" s="93"/>
      <c r="C358" s="118"/>
      <c r="D358" s="118"/>
      <c r="E358" s="216"/>
      <c r="F358" s="216">
        <v>221511.11</v>
      </c>
      <c r="G358" s="215">
        <f t="shared" si="5"/>
        <v>221511.11</v>
      </c>
      <c r="H358" s="216"/>
      <c r="I358" s="216"/>
    </row>
    <row r="359" spans="1:9" ht="31.5">
      <c r="A359" s="36" t="s">
        <v>355</v>
      </c>
      <c r="B359" s="93" t="s">
        <v>841</v>
      </c>
      <c r="C359" s="118" t="s">
        <v>669</v>
      </c>
      <c r="D359" s="118" t="s">
        <v>356</v>
      </c>
      <c r="E359" s="216"/>
      <c r="F359" s="216">
        <v>221511.11</v>
      </c>
      <c r="G359" s="215">
        <f t="shared" si="5"/>
        <v>221511.11</v>
      </c>
      <c r="H359" s="216"/>
      <c r="I359" s="216"/>
    </row>
    <row r="360" spans="1:9" ht="78.75">
      <c r="A360" s="48" t="s">
        <v>87</v>
      </c>
      <c r="B360" s="93" t="s">
        <v>580</v>
      </c>
      <c r="C360" s="118" t="s">
        <v>609</v>
      </c>
      <c r="D360" s="118" t="s">
        <v>138</v>
      </c>
      <c r="E360" s="216">
        <v>10436041.35</v>
      </c>
      <c r="F360" s="216"/>
      <c r="G360" s="215">
        <f t="shared" si="5"/>
        <v>10436041.35</v>
      </c>
      <c r="H360" s="216">
        <v>0</v>
      </c>
      <c r="I360" s="216">
        <v>0</v>
      </c>
    </row>
    <row r="361" spans="1:9" ht="252">
      <c r="A361" s="35" t="s">
        <v>581</v>
      </c>
      <c r="B361" s="93" t="s">
        <v>580</v>
      </c>
      <c r="C361" s="118" t="s">
        <v>670</v>
      </c>
      <c r="D361" s="118" t="s">
        <v>582</v>
      </c>
      <c r="E361" s="216">
        <v>10436041.35</v>
      </c>
      <c r="F361" s="216"/>
      <c r="G361" s="215">
        <f t="shared" si="5"/>
        <v>10436041.35</v>
      </c>
      <c r="H361" s="216">
        <v>0</v>
      </c>
      <c r="I361" s="216">
        <v>0</v>
      </c>
    </row>
    <row r="362" spans="1:9" ht="78.75">
      <c r="A362" s="48" t="s">
        <v>87</v>
      </c>
      <c r="B362" s="93" t="s">
        <v>671</v>
      </c>
      <c r="C362" s="118" t="s">
        <v>609</v>
      </c>
      <c r="D362" s="118" t="s">
        <v>138</v>
      </c>
      <c r="E362" s="216">
        <v>109317.6</v>
      </c>
      <c r="F362" s="216"/>
      <c r="G362" s="215">
        <f t="shared" si="5"/>
        <v>109317.6</v>
      </c>
      <c r="H362" s="216">
        <v>0</v>
      </c>
      <c r="I362" s="216">
        <v>0</v>
      </c>
    </row>
    <row r="363" spans="1:9" ht="252">
      <c r="A363" s="35" t="s">
        <v>581</v>
      </c>
      <c r="B363" s="93" t="s">
        <v>671</v>
      </c>
      <c r="C363" s="118" t="s">
        <v>670</v>
      </c>
      <c r="D363" s="118" t="s">
        <v>582</v>
      </c>
      <c r="E363" s="216">
        <v>109317.6</v>
      </c>
      <c r="F363" s="216"/>
      <c r="G363" s="215">
        <f t="shared" si="5"/>
        <v>109317.6</v>
      </c>
      <c r="H363" s="216">
        <v>0</v>
      </c>
      <c r="I363" s="216">
        <v>0</v>
      </c>
    </row>
    <row r="364" spans="1:9" ht="141.75">
      <c r="A364" s="64" t="s">
        <v>275</v>
      </c>
      <c r="B364" s="131" t="s">
        <v>276</v>
      </c>
      <c r="C364" s="117" t="s">
        <v>609</v>
      </c>
      <c r="D364" s="117" t="s">
        <v>138</v>
      </c>
      <c r="E364" s="215">
        <v>1000000</v>
      </c>
      <c r="F364" s="215"/>
      <c r="G364" s="215">
        <f t="shared" si="5"/>
        <v>1000000</v>
      </c>
      <c r="H364" s="215">
        <v>0</v>
      </c>
      <c r="I364" s="215">
        <v>0</v>
      </c>
    </row>
    <row r="365" spans="1:9" ht="31.5">
      <c r="A365" s="36" t="s">
        <v>277</v>
      </c>
      <c r="B365" s="121" t="s">
        <v>278</v>
      </c>
      <c r="C365" s="118" t="s">
        <v>609</v>
      </c>
      <c r="D365" s="118" t="s">
        <v>138</v>
      </c>
      <c r="E365" s="216">
        <v>1000000</v>
      </c>
      <c r="F365" s="216"/>
      <c r="G365" s="215">
        <f t="shared" si="5"/>
        <v>1000000</v>
      </c>
      <c r="H365" s="216">
        <v>0</v>
      </c>
      <c r="I365" s="216">
        <v>0</v>
      </c>
    </row>
    <row r="366" spans="1:9" ht="47.25">
      <c r="A366" s="33" t="s">
        <v>279</v>
      </c>
      <c r="B366" s="121" t="s">
        <v>280</v>
      </c>
      <c r="C366" s="118" t="s">
        <v>609</v>
      </c>
      <c r="D366" s="118" t="s">
        <v>138</v>
      </c>
      <c r="E366" s="216">
        <v>1000000</v>
      </c>
      <c r="F366" s="216"/>
      <c r="G366" s="215">
        <f t="shared" si="5"/>
        <v>1000000</v>
      </c>
      <c r="H366" s="216">
        <v>0</v>
      </c>
      <c r="I366" s="216">
        <v>0</v>
      </c>
    </row>
    <row r="367" spans="1:9" ht="63">
      <c r="A367" s="36" t="s">
        <v>128</v>
      </c>
      <c r="B367" s="121" t="s">
        <v>280</v>
      </c>
      <c r="C367" s="118" t="s">
        <v>672</v>
      </c>
      <c r="D367" s="118" t="s">
        <v>129</v>
      </c>
      <c r="E367" s="216">
        <v>1000000</v>
      </c>
      <c r="F367" s="216"/>
      <c r="G367" s="215">
        <f t="shared" si="5"/>
        <v>1000000</v>
      </c>
      <c r="H367" s="216">
        <v>0</v>
      </c>
      <c r="I367" s="216">
        <v>0</v>
      </c>
    </row>
    <row r="368" spans="1:9" ht="94.5">
      <c r="A368" s="64" t="s">
        <v>673</v>
      </c>
      <c r="B368" s="122" t="s">
        <v>327</v>
      </c>
      <c r="C368" s="117" t="s">
        <v>609</v>
      </c>
      <c r="D368" s="117" t="s">
        <v>138</v>
      </c>
      <c r="E368" s="215">
        <v>432000</v>
      </c>
      <c r="F368" s="215"/>
      <c r="G368" s="215">
        <f t="shared" si="5"/>
        <v>432000</v>
      </c>
      <c r="H368" s="215">
        <v>432000</v>
      </c>
      <c r="I368" s="215">
        <v>432000</v>
      </c>
    </row>
    <row r="369" spans="1:11" ht="63">
      <c r="A369" s="36" t="s">
        <v>674</v>
      </c>
      <c r="B369" s="120" t="s">
        <v>329</v>
      </c>
      <c r="C369" s="118" t="s">
        <v>609</v>
      </c>
      <c r="D369" s="118" t="s">
        <v>138</v>
      </c>
      <c r="E369" s="216">
        <v>432000</v>
      </c>
      <c r="F369" s="216"/>
      <c r="G369" s="215">
        <f t="shared" si="5"/>
        <v>432000</v>
      </c>
      <c r="H369" s="216">
        <v>432000</v>
      </c>
      <c r="I369" s="216">
        <v>432000</v>
      </c>
    </row>
    <row r="370" spans="1:11" ht="63">
      <c r="A370" s="36" t="s">
        <v>330</v>
      </c>
      <c r="B370" s="120" t="s">
        <v>331</v>
      </c>
      <c r="C370" s="118" t="s">
        <v>609</v>
      </c>
      <c r="D370" s="118" t="s">
        <v>138</v>
      </c>
      <c r="E370" s="216">
        <v>432000</v>
      </c>
      <c r="F370" s="216"/>
      <c r="G370" s="215">
        <f t="shared" si="5"/>
        <v>432000</v>
      </c>
      <c r="H370" s="216">
        <v>432000</v>
      </c>
      <c r="I370" s="216">
        <v>432000</v>
      </c>
    </row>
    <row r="371" spans="1:11" ht="63">
      <c r="A371" s="36" t="s">
        <v>128</v>
      </c>
      <c r="B371" s="120" t="s">
        <v>331</v>
      </c>
      <c r="C371" s="118" t="s">
        <v>675</v>
      </c>
      <c r="D371" s="118" t="s">
        <v>129</v>
      </c>
      <c r="E371" s="216">
        <v>432000</v>
      </c>
      <c r="F371" s="216"/>
      <c r="G371" s="215">
        <f t="shared" si="5"/>
        <v>432000</v>
      </c>
      <c r="H371" s="216">
        <v>432000</v>
      </c>
      <c r="I371" s="216">
        <v>432000</v>
      </c>
    </row>
    <row r="372" spans="1:11" ht="78.75">
      <c r="A372" s="47" t="s">
        <v>676</v>
      </c>
      <c r="B372" s="122" t="s">
        <v>519</v>
      </c>
      <c r="C372" s="117" t="s">
        <v>609</v>
      </c>
      <c r="D372" s="117" t="s">
        <v>138</v>
      </c>
      <c r="E372" s="215">
        <v>107344700</v>
      </c>
      <c r="F372" s="215"/>
      <c r="G372" s="215">
        <f t="shared" si="5"/>
        <v>107344700</v>
      </c>
      <c r="H372" s="215">
        <v>108408200</v>
      </c>
      <c r="I372" s="215">
        <v>108406900</v>
      </c>
    </row>
    <row r="373" spans="1:11" ht="110.25">
      <c r="A373" s="48" t="s">
        <v>520</v>
      </c>
      <c r="B373" s="120" t="s">
        <v>521</v>
      </c>
      <c r="C373" s="118" t="s">
        <v>609</v>
      </c>
      <c r="D373" s="118" t="s">
        <v>138</v>
      </c>
      <c r="E373" s="216">
        <v>93939500</v>
      </c>
      <c r="F373" s="216"/>
      <c r="G373" s="215">
        <f t="shared" si="5"/>
        <v>93939500</v>
      </c>
      <c r="H373" s="216">
        <v>95003000</v>
      </c>
      <c r="I373" s="216">
        <v>95001700</v>
      </c>
    </row>
    <row r="374" spans="1:11" ht="47.25">
      <c r="A374" s="36" t="s">
        <v>522</v>
      </c>
      <c r="B374" s="120" t="s">
        <v>523</v>
      </c>
      <c r="C374" s="118" t="s">
        <v>609</v>
      </c>
      <c r="D374" s="118" t="s">
        <v>138</v>
      </c>
      <c r="E374" s="216">
        <v>23456700</v>
      </c>
      <c r="F374" s="216"/>
      <c r="G374" s="215">
        <f t="shared" si="5"/>
        <v>23456700</v>
      </c>
      <c r="H374" s="216">
        <v>23930200</v>
      </c>
      <c r="I374" s="216">
        <v>23928900</v>
      </c>
    </row>
    <row r="375" spans="1:11" ht="63">
      <c r="A375" s="48" t="s">
        <v>128</v>
      </c>
      <c r="B375" s="120" t="s">
        <v>523</v>
      </c>
      <c r="C375" s="128" t="s">
        <v>667</v>
      </c>
      <c r="D375" s="128" t="s">
        <v>129</v>
      </c>
      <c r="E375" s="219">
        <v>350000</v>
      </c>
      <c r="F375" s="219"/>
      <c r="G375" s="215">
        <f t="shared" si="5"/>
        <v>350000</v>
      </c>
      <c r="H375" s="219">
        <v>360000</v>
      </c>
      <c r="I375" s="219">
        <v>360000</v>
      </c>
    </row>
    <row r="376" spans="1:11" ht="47.25">
      <c r="A376" s="48" t="s">
        <v>511</v>
      </c>
      <c r="B376" s="120" t="s">
        <v>523</v>
      </c>
      <c r="C376" s="128" t="s">
        <v>667</v>
      </c>
      <c r="D376" s="128" t="s">
        <v>512</v>
      </c>
      <c r="E376" s="219">
        <v>23106700</v>
      </c>
      <c r="F376" s="219"/>
      <c r="G376" s="215">
        <f t="shared" si="5"/>
        <v>23106700</v>
      </c>
      <c r="H376" s="219">
        <v>23570200</v>
      </c>
      <c r="I376" s="219">
        <v>23568900</v>
      </c>
    </row>
    <row r="377" spans="1:11" ht="157.5">
      <c r="A377" s="48" t="s">
        <v>677</v>
      </c>
      <c r="B377" s="120" t="s">
        <v>526</v>
      </c>
      <c r="C377" s="118" t="s">
        <v>609</v>
      </c>
      <c r="D377" s="118" t="s">
        <v>138</v>
      </c>
      <c r="E377" s="216">
        <v>1748000</v>
      </c>
      <c r="F377" s="216"/>
      <c r="G377" s="215">
        <f t="shared" si="5"/>
        <v>1748000</v>
      </c>
      <c r="H377" s="216">
        <v>1748000</v>
      </c>
      <c r="I377" s="216">
        <v>1748000</v>
      </c>
    </row>
    <row r="378" spans="1:11" ht="63">
      <c r="A378" s="48" t="s">
        <v>128</v>
      </c>
      <c r="B378" s="120" t="s">
        <v>526</v>
      </c>
      <c r="C378" s="128" t="s">
        <v>667</v>
      </c>
      <c r="D378" s="128" t="s">
        <v>129</v>
      </c>
      <c r="E378" s="219">
        <v>12000</v>
      </c>
      <c r="F378" s="219"/>
      <c r="G378" s="215">
        <f t="shared" si="5"/>
        <v>12000</v>
      </c>
      <c r="H378" s="219">
        <v>12000</v>
      </c>
      <c r="I378" s="219">
        <v>12000</v>
      </c>
    </row>
    <row r="379" spans="1:11" ht="47.25">
      <c r="A379" s="48" t="s">
        <v>511</v>
      </c>
      <c r="B379" s="120" t="s">
        <v>526</v>
      </c>
      <c r="C379" s="128" t="s">
        <v>667</v>
      </c>
      <c r="D379" s="128" t="s">
        <v>512</v>
      </c>
      <c r="E379" s="219">
        <v>1736000</v>
      </c>
      <c r="F379" s="219"/>
      <c r="G379" s="215">
        <f t="shared" si="5"/>
        <v>1736000</v>
      </c>
      <c r="H379" s="219">
        <v>1736000</v>
      </c>
      <c r="I379" s="219">
        <v>1736000</v>
      </c>
    </row>
    <row r="380" spans="1:11" ht="126">
      <c r="A380" s="36" t="s">
        <v>527</v>
      </c>
      <c r="B380" s="120" t="s">
        <v>528</v>
      </c>
      <c r="C380" s="118" t="s">
        <v>609</v>
      </c>
      <c r="D380" s="118" t="s">
        <v>138</v>
      </c>
      <c r="E380" s="216">
        <v>381800</v>
      </c>
      <c r="F380" s="216"/>
      <c r="G380" s="215">
        <f t="shared" si="5"/>
        <v>381800</v>
      </c>
      <c r="H380" s="216">
        <v>381800</v>
      </c>
      <c r="I380" s="216">
        <v>381800</v>
      </c>
    </row>
    <row r="381" spans="1:11" ht="47.25">
      <c r="A381" s="48" t="s">
        <v>511</v>
      </c>
      <c r="B381" s="120" t="s">
        <v>528</v>
      </c>
      <c r="C381" s="128" t="s">
        <v>667</v>
      </c>
      <c r="D381" s="128" t="s">
        <v>512</v>
      </c>
      <c r="E381" s="219">
        <v>381800</v>
      </c>
      <c r="F381" s="219"/>
      <c r="G381" s="215">
        <f t="shared" si="5"/>
        <v>381800</v>
      </c>
      <c r="H381" s="219">
        <v>381800</v>
      </c>
      <c r="I381" s="219">
        <v>381800</v>
      </c>
    </row>
    <row r="382" spans="1:11" ht="189">
      <c r="A382" s="48" t="s">
        <v>80</v>
      </c>
      <c r="B382" s="120" t="s">
        <v>529</v>
      </c>
      <c r="C382" s="118" t="s">
        <v>609</v>
      </c>
      <c r="D382" s="118" t="s">
        <v>138</v>
      </c>
      <c r="E382" s="216">
        <v>4079800</v>
      </c>
      <c r="F382" s="216"/>
      <c r="G382" s="215">
        <f t="shared" si="5"/>
        <v>4079800</v>
      </c>
      <c r="H382" s="216">
        <v>4079800</v>
      </c>
      <c r="I382" s="216">
        <v>4079800</v>
      </c>
      <c r="K382" s="132"/>
    </row>
    <row r="383" spans="1:11" ht="63">
      <c r="A383" s="48" t="s">
        <v>128</v>
      </c>
      <c r="B383" s="120" t="s">
        <v>529</v>
      </c>
      <c r="C383" s="128" t="s">
        <v>667</v>
      </c>
      <c r="D383" s="128" t="s">
        <v>129</v>
      </c>
      <c r="E383" s="219">
        <v>3000</v>
      </c>
      <c r="F383" s="219"/>
      <c r="G383" s="215">
        <f t="shared" si="5"/>
        <v>3000</v>
      </c>
      <c r="H383" s="219">
        <v>0</v>
      </c>
      <c r="I383" s="219">
        <v>0</v>
      </c>
    </row>
    <row r="384" spans="1:11" ht="47.25">
      <c r="A384" s="48" t="s">
        <v>511</v>
      </c>
      <c r="B384" s="120" t="s">
        <v>529</v>
      </c>
      <c r="C384" s="128" t="s">
        <v>667</v>
      </c>
      <c r="D384" s="128" t="s">
        <v>512</v>
      </c>
      <c r="E384" s="219">
        <v>3993100</v>
      </c>
      <c r="F384" s="219"/>
      <c r="G384" s="215">
        <f t="shared" si="5"/>
        <v>3993100</v>
      </c>
      <c r="H384" s="219">
        <v>4079800</v>
      </c>
      <c r="I384" s="219">
        <v>4079800</v>
      </c>
    </row>
    <row r="385" spans="1:9" ht="63">
      <c r="A385" s="42" t="s">
        <v>517</v>
      </c>
      <c r="B385" s="120" t="s">
        <v>529</v>
      </c>
      <c r="C385" s="128" t="s">
        <v>667</v>
      </c>
      <c r="D385" s="128" t="s">
        <v>518</v>
      </c>
      <c r="E385" s="219">
        <v>83700</v>
      </c>
      <c r="F385" s="219"/>
      <c r="G385" s="215">
        <f t="shared" si="5"/>
        <v>83700</v>
      </c>
      <c r="H385" s="219">
        <v>0</v>
      </c>
      <c r="I385" s="219">
        <v>0</v>
      </c>
    </row>
    <row r="386" spans="1:9" ht="94.5">
      <c r="A386" s="48" t="s">
        <v>530</v>
      </c>
      <c r="B386" s="120" t="s">
        <v>531</v>
      </c>
      <c r="C386" s="118" t="s">
        <v>609</v>
      </c>
      <c r="D386" s="118" t="s">
        <v>138</v>
      </c>
      <c r="E386" s="216">
        <v>25757100</v>
      </c>
      <c r="F386" s="216"/>
      <c r="G386" s="215">
        <f t="shared" si="5"/>
        <v>25757100</v>
      </c>
      <c r="H386" s="216">
        <v>25757100</v>
      </c>
      <c r="I386" s="216">
        <v>25757100</v>
      </c>
    </row>
    <row r="387" spans="1:9" ht="63">
      <c r="A387" s="48" t="s">
        <v>128</v>
      </c>
      <c r="B387" s="120" t="s">
        <v>531</v>
      </c>
      <c r="C387" s="128" t="s">
        <v>667</v>
      </c>
      <c r="D387" s="128" t="s">
        <v>129</v>
      </c>
      <c r="E387" s="219">
        <v>200000</v>
      </c>
      <c r="F387" s="219"/>
      <c r="G387" s="215">
        <f t="shared" si="5"/>
        <v>200000</v>
      </c>
      <c r="H387" s="219">
        <v>200000</v>
      </c>
      <c r="I387" s="219">
        <v>200000</v>
      </c>
    </row>
    <row r="388" spans="1:9" ht="47.25">
      <c r="A388" s="48" t="s">
        <v>511</v>
      </c>
      <c r="B388" s="120" t="s">
        <v>531</v>
      </c>
      <c r="C388" s="128" t="s">
        <v>667</v>
      </c>
      <c r="D388" s="128" t="s">
        <v>512</v>
      </c>
      <c r="E388" s="219">
        <v>25557100</v>
      </c>
      <c r="F388" s="219"/>
      <c r="G388" s="215">
        <f t="shared" si="5"/>
        <v>25557100</v>
      </c>
      <c r="H388" s="219">
        <v>25557100</v>
      </c>
      <c r="I388" s="219">
        <v>25557100</v>
      </c>
    </row>
    <row r="389" spans="1:9" ht="110.25">
      <c r="A389" s="48" t="s">
        <v>81</v>
      </c>
      <c r="B389" s="120" t="s">
        <v>532</v>
      </c>
      <c r="C389" s="118" t="s">
        <v>609</v>
      </c>
      <c r="D389" s="118" t="s">
        <v>138</v>
      </c>
      <c r="E389" s="216">
        <v>376500</v>
      </c>
      <c r="F389" s="216"/>
      <c r="G389" s="215">
        <f t="shared" si="5"/>
        <v>376500</v>
      </c>
      <c r="H389" s="216">
        <v>466500</v>
      </c>
      <c r="I389" s="216">
        <v>466500</v>
      </c>
    </row>
    <row r="390" spans="1:9" ht="47.25">
      <c r="A390" s="48" t="s">
        <v>511</v>
      </c>
      <c r="B390" s="120" t="s">
        <v>532</v>
      </c>
      <c r="C390" s="128" t="s">
        <v>667</v>
      </c>
      <c r="D390" s="128" t="s">
        <v>512</v>
      </c>
      <c r="E390" s="219">
        <v>376500</v>
      </c>
      <c r="F390" s="219"/>
      <c r="G390" s="215">
        <f t="shared" si="5"/>
        <v>376500</v>
      </c>
      <c r="H390" s="219">
        <v>466500</v>
      </c>
      <c r="I390" s="219">
        <v>466500</v>
      </c>
    </row>
    <row r="391" spans="1:9" ht="173.25">
      <c r="A391" s="48" t="s">
        <v>678</v>
      </c>
      <c r="B391" s="120" t="s">
        <v>534</v>
      </c>
      <c r="C391" s="118" t="s">
        <v>609</v>
      </c>
      <c r="D391" s="118" t="s">
        <v>138</v>
      </c>
      <c r="E391" s="216">
        <v>4797600</v>
      </c>
      <c r="F391" s="216"/>
      <c r="G391" s="215">
        <f t="shared" si="5"/>
        <v>4797600</v>
      </c>
      <c r="H391" s="216">
        <v>4797600</v>
      </c>
      <c r="I391" s="216">
        <v>4797600</v>
      </c>
    </row>
    <row r="392" spans="1:9" ht="63">
      <c r="A392" s="48" t="s">
        <v>128</v>
      </c>
      <c r="B392" s="120" t="s">
        <v>534</v>
      </c>
      <c r="C392" s="128" t="s">
        <v>667</v>
      </c>
      <c r="D392" s="128" t="s">
        <v>129</v>
      </c>
      <c r="E392" s="219">
        <v>14000</v>
      </c>
      <c r="F392" s="219"/>
      <c r="G392" s="215">
        <f t="shared" si="5"/>
        <v>14000</v>
      </c>
      <c r="H392" s="219">
        <v>14000</v>
      </c>
      <c r="I392" s="219">
        <v>14000</v>
      </c>
    </row>
    <row r="393" spans="1:9" ht="47.25">
      <c r="A393" s="48" t="s">
        <v>511</v>
      </c>
      <c r="B393" s="120" t="s">
        <v>534</v>
      </c>
      <c r="C393" s="128" t="s">
        <v>667</v>
      </c>
      <c r="D393" s="128" t="s">
        <v>512</v>
      </c>
      <c r="E393" s="219">
        <v>4783600</v>
      </c>
      <c r="F393" s="219"/>
      <c r="G393" s="215">
        <f t="shared" si="5"/>
        <v>4783600</v>
      </c>
      <c r="H393" s="219">
        <v>4783600</v>
      </c>
      <c r="I393" s="219">
        <v>4783600</v>
      </c>
    </row>
    <row r="394" spans="1:9" ht="94.5">
      <c r="A394" s="48" t="s">
        <v>535</v>
      </c>
      <c r="B394" s="120" t="s">
        <v>536</v>
      </c>
      <c r="C394" s="118" t="s">
        <v>609</v>
      </c>
      <c r="D394" s="118" t="s">
        <v>138</v>
      </c>
      <c r="E394" s="216">
        <v>32313800</v>
      </c>
      <c r="F394" s="216"/>
      <c r="G394" s="215">
        <f t="shared" ref="G394:G457" si="6">E394+F394</f>
        <v>32313800</v>
      </c>
      <c r="H394" s="216">
        <v>32813800</v>
      </c>
      <c r="I394" s="216">
        <v>32813800</v>
      </c>
    </row>
    <row r="395" spans="1:9" ht="63">
      <c r="A395" s="48" t="s">
        <v>128</v>
      </c>
      <c r="B395" s="120" t="s">
        <v>536</v>
      </c>
      <c r="C395" s="128" t="s">
        <v>667</v>
      </c>
      <c r="D395" s="128" t="s">
        <v>129</v>
      </c>
      <c r="E395" s="219">
        <v>280000</v>
      </c>
      <c r="F395" s="219"/>
      <c r="G395" s="215">
        <f t="shared" si="6"/>
        <v>280000</v>
      </c>
      <c r="H395" s="219">
        <v>280000</v>
      </c>
      <c r="I395" s="219">
        <v>280000</v>
      </c>
    </row>
    <row r="396" spans="1:9" ht="47.25">
      <c r="A396" s="48" t="s">
        <v>511</v>
      </c>
      <c r="B396" s="120" t="s">
        <v>536</v>
      </c>
      <c r="C396" s="128" t="s">
        <v>667</v>
      </c>
      <c r="D396" s="128" t="s">
        <v>512</v>
      </c>
      <c r="E396" s="219">
        <v>32033800</v>
      </c>
      <c r="F396" s="219"/>
      <c r="G396" s="215">
        <f t="shared" si="6"/>
        <v>32033800</v>
      </c>
      <c r="H396" s="219">
        <v>32533800</v>
      </c>
      <c r="I396" s="219">
        <v>32533800</v>
      </c>
    </row>
    <row r="397" spans="1:9" ht="78.75">
      <c r="A397" s="48" t="s">
        <v>537</v>
      </c>
      <c r="B397" s="120" t="s">
        <v>538</v>
      </c>
      <c r="C397" s="118" t="s">
        <v>609</v>
      </c>
      <c r="D397" s="118" t="s">
        <v>138</v>
      </c>
      <c r="E397" s="216">
        <v>453600</v>
      </c>
      <c r="F397" s="216"/>
      <c r="G397" s="215">
        <f t="shared" si="6"/>
        <v>453600</v>
      </c>
      <c r="H397" s="216">
        <v>453600</v>
      </c>
      <c r="I397" s="216">
        <v>453600</v>
      </c>
    </row>
    <row r="398" spans="1:9" ht="63">
      <c r="A398" s="48" t="s">
        <v>128</v>
      </c>
      <c r="B398" s="120" t="s">
        <v>538</v>
      </c>
      <c r="C398" s="128" t="s">
        <v>667</v>
      </c>
      <c r="D398" s="128" t="s">
        <v>129</v>
      </c>
      <c r="E398" s="219">
        <v>7000</v>
      </c>
      <c r="F398" s="219"/>
      <c r="G398" s="215">
        <f t="shared" si="6"/>
        <v>7000</v>
      </c>
      <c r="H398" s="219">
        <v>7000</v>
      </c>
      <c r="I398" s="219">
        <v>7000</v>
      </c>
    </row>
    <row r="399" spans="1:9" ht="47.25">
      <c r="A399" s="48" t="s">
        <v>511</v>
      </c>
      <c r="B399" s="120" t="s">
        <v>538</v>
      </c>
      <c r="C399" s="128" t="s">
        <v>667</v>
      </c>
      <c r="D399" s="128" t="s">
        <v>512</v>
      </c>
      <c r="E399" s="219">
        <v>446600</v>
      </c>
      <c r="F399" s="219"/>
      <c r="G399" s="215">
        <f t="shared" si="6"/>
        <v>446600</v>
      </c>
      <c r="H399" s="219">
        <v>446600</v>
      </c>
      <c r="I399" s="219">
        <v>446600</v>
      </c>
    </row>
    <row r="400" spans="1:9" ht="78.75">
      <c r="A400" s="48" t="s">
        <v>539</v>
      </c>
      <c r="B400" s="120" t="s">
        <v>540</v>
      </c>
      <c r="C400" s="118" t="s">
        <v>609</v>
      </c>
      <c r="D400" s="118" t="s">
        <v>138</v>
      </c>
      <c r="E400" s="216">
        <v>574600</v>
      </c>
      <c r="F400" s="216"/>
      <c r="G400" s="215">
        <f t="shared" si="6"/>
        <v>574600</v>
      </c>
      <c r="H400" s="216">
        <v>574600</v>
      </c>
      <c r="I400" s="216">
        <v>574600</v>
      </c>
    </row>
    <row r="401" spans="1:9" ht="63">
      <c r="A401" s="48" t="s">
        <v>128</v>
      </c>
      <c r="B401" s="120" t="s">
        <v>540</v>
      </c>
      <c r="C401" s="128" t="s">
        <v>667</v>
      </c>
      <c r="D401" s="128" t="s">
        <v>129</v>
      </c>
      <c r="E401" s="219">
        <v>6000</v>
      </c>
      <c r="F401" s="219"/>
      <c r="G401" s="215">
        <f t="shared" si="6"/>
        <v>6000</v>
      </c>
      <c r="H401" s="219">
        <v>6000</v>
      </c>
      <c r="I401" s="219">
        <v>6000</v>
      </c>
    </row>
    <row r="402" spans="1:9" ht="47.25">
      <c r="A402" s="48" t="s">
        <v>511</v>
      </c>
      <c r="B402" s="120" t="s">
        <v>540</v>
      </c>
      <c r="C402" s="128" t="s">
        <v>667</v>
      </c>
      <c r="D402" s="128" t="s">
        <v>512</v>
      </c>
      <c r="E402" s="219">
        <v>568600</v>
      </c>
      <c r="F402" s="219"/>
      <c r="G402" s="215">
        <f t="shared" si="6"/>
        <v>568600</v>
      </c>
      <c r="H402" s="219">
        <v>568600</v>
      </c>
      <c r="I402" s="219">
        <v>568600</v>
      </c>
    </row>
    <row r="403" spans="1:9" ht="78.75">
      <c r="A403" s="48" t="s">
        <v>553</v>
      </c>
      <c r="B403" s="120" t="s">
        <v>554</v>
      </c>
      <c r="C403" s="118" t="s">
        <v>609</v>
      </c>
      <c r="D403" s="118" t="s">
        <v>138</v>
      </c>
      <c r="E403" s="216">
        <v>9357600</v>
      </c>
      <c r="F403" s="216"/>
      <c r="G403" s="215">
        <f t="shared" si="6"/>
        <v>9357600</v>
      </c>
      <c r="H403" s="216">
        <v>9357600</v>
      </c>
      <c r="I403" s="216">
        <v>9357600</v>
      </c>
    </row>
    <row r="404" spans="1:9" ht="141.75">
      <c r="A404" s="48" t="s">
        <v>555</v>
      </c>
      <c r="B404" s="120" t="s">
        <v>556</v>
      </c>
      <c r="C404" s="118" t="s">
        <v>609</v>
      </c>
      <c r="D404" s="118" t="s">
        <v>138</v>
      </c>
      <c r="E404" s="216">
        <v>4101800</v>
      </c>
      <c r="F404" s="216"/>
      <c r="G404" s="215">
        <f t="shared" si="6"/>
        <v>4101800</v>
      </c>
      <c r="H404" s="216">
        <v>4101800</v>
      </c>
      <c r="I404" s="216">
        <v>4101800</v>
      </c>
    </row>
    <row r="405" spans="1:9" ht="63">
      <c r="A405" s="48" t="s">
        <v>128</v>
      </c>
      <c r="B405" s="120" t="s">
        <v>556</v>
      </c>
      <c r="C405" s="128" t="s">
        <v>654</v>
      </c>
      <c r="D405" s="93">
        <v>240</v>
      </c>
      <c r="E405" s="222">
        <v>1000</v>
      </c>
      <c r="F405" s="222"/>
      <c r="G405" s="215">
        <f t="shared" si="6"/>
        <v>1000</v>
      </c>
      <c r="H405" s="222">
        <v>1000</v>
      </c>
      <c r="I405" s="222">
        <v>1000</v>
      </c>
    </row>
    <row r="406" spans="1:9" ht="47.25">
      <c r="A406" s="48" t="s">
        <v>511</v>
      </c>
      <c r="B406" s="120" t="s">
        <v>556</v>
      </c>
      <c r="C406" s="128" t="s">
        <v>654</v>
      </c>
      <c r="D406" s="93">
        <v>310</v>
      </c>
      <c r="E406" s="222">
        <v>2700800</v>
      </c>
      <c r="F406" s="222"/>
      <c r="G406" s="215">
        <f t="shared" si="6"/>
        <v>2700800</v>
      </c>
      <c r="H406" s="222">
        <v>2700800</v>
      </c>
      <c r="I406" s="222">
        <v>2700800</v>
      </c>
    </row>
    <row r="407" spans="1:9" ht="63">
      <c r="A407" s="48" t="s">
        <v>517</v>
      </c>
      <c r="B407" s="120" t="s">
        <v>556</v>
      </c>
      <c r="C407" s="128" t="s">
        <v>654</v>
      </c>
      <c r="D407" s="93">
        <v>320</v>
      </c>
      <c r="E407" s="222">
        <v>1400000</v>
      </c>
      <c r="F407" s="222"/>
      <c r="G407" s="215">
        <f t="shared" si="6"/>
        <v>1400000</v>
      </c>
      <c r="H407" s="222">
        <v>1400000</v>
      </c>
      <c r="I407" s="222">
        <v>1400000</v>
      </c>
    </row>
    <row r="408" spans="1:9" ht="126">
      <c r="A408" s="48" t="s">
        <v>557</v>
      </c>
      <c r="B408" s="120" t="s">
        <v>558</v>
      </c>
      <c r="C408" s="118" t="s">
        <v>609</v>
      </c>
      <c r="D408" s="118" t="s">
        <v>138</v>
      </c>
      <c r="E408" s="216">
        <v>2800</v>
      </c>
      <c r="F408" s="216"/>
      <c r="G408" s="215">
        <f t="shared" si="6"/>
        <v>2800</v>
      </c>
      <c r="H408" s="216">
        <v>2800</v>
      </c>
      <c r="I408" s="216">
        <v>2800</v>
      </c>
    </row>
    <row r="409" spans="1:9" ht="47.25">
      <c r="A409" s="48" t="s">
        <v>511</v>
      </c>
      <c r="B409" s="120" t="s">
        <v>558</v>
      </c>
      <c r="C409" s="128" t="s">
        <v>654</v>
      </c>
      <c r="D409" s="128" t="s">
        <v>512</v>
      </c>
      <c r="E409" s="219">
        <v>2800</v>
      </c>
      <c r="F409" s="219"/>
      <c r="G409" s="215">
        <f t="shared" si="6"/>
        <v>2800</v>
      </c>
      <c r="H409" s="219">
        <v>2800</v>
      </c>
      <c r="I409" s="219">
        <v>2800</v>
      </c>
    </row>
    <row r="410" spans="1:9" ht="78.75">
      <c r="A410" s="48" t="s">
        <v>559</v>
      </c>
      <c r="B410" s="120" t="s">
        <v>560</v>
      </c>
      <c r="C410" s="118" t="s">
        <v>609</v>
      </c>
      <c r="D410" s="118" t="s">
        <v>138</v>
      </c>
      <c r="E410" s="216">
        <v>5253000</v>
      </c>
      <c r="F410" s="216"/>
      <c r="G410" s="215">
        <f t="shared" si="6"/>
        <v>5253000</v>
      </c>
      <c r="H410" s="216">
        <v>5253000</v>
      </c>
      <c r="I410" s="216">
        <v>5253000</v>
      </c>
    </row>
    <row r="411" spans="1:9" ht="47.25">
      <c r="A411" s="48" t="s">
        <v>511</v>
      </c>
      <c r="B411" s="120" t="s">
        <v>560</v>
      </c>
      <c r="C411" s="128" t="s">
        <v>654</v>
      </c>
      <c r="D411" s="128" t="s">
        <v>512</v>
      </c>
      <c r="E411" s="219">
        <v>5253000</v>
      </c>
      <c r="F411" s="219"/>
      <c r="G411" s="215">
        <f t="shared" si="6"/>
        <v>5253000</v>
      </c>
      <c r="H411" s="219">
        <v>5253000</v>
      </c>
      <c r="I411" s="219">
        <v>5253000</v>
      </c>
    </row>
    <row r="412" spans="1:9" ht="110.25">
      <c r="A412" s="36" t="s">
        <v>679</v>
      </c>
      <c r="B412" s="120" t="s">
        <v>563</v>
      </c>
      <c r="C412" s="118" t="s">
        <v>609</v>
      </c>
      <c r="D412" s="118" t="s">
        <v>138</v>
      </c>
      <c r="E412" s="216">
        <v>4047600</v>
      </c>
      <c r="F412" s="216"/>
      <c r="G412" s="215">
        <f t="shared" si="6"/>
        <v>4047600</v>
      </c>
      <c r="H412" s="216">
        <v>4047600</v>
      </c>
      <c r="I412" s="216">
        <v>4047600</v>
      </c>
    </row>
    <row r="413" spans="1:9" ht="78.75">
      <c r="A413" s="36" t="s">
        <v>136</v>
      </c>
      <c r="B413" s="120" t="s">
        <v>564</v>
      </c>
      <c r="C413" s="118" t="s">
        <v>609</v>
      </c>
      <c r="D413" s="118" t="s">
        <v>138</v>
      </c>
      <c r="E413" s="216">
        <v>4047600</v>
      </c>
      <c r="F413" s="216"/>
      <c r="G413" s="215">
        <f t="shared" si="6"/>
        <v>4047600</v>
      </c>
      <c r="H413" s="216">
        <v>4047600</v>
      </c>
      <c r="I413" s="216">
        <v>4047600</v>
      </c>
    </row>
    <row r="414" spans="1:9" ht="47.25">
      <c r="A414" s="36" t="s">
        <v>119</v>
      </c>
      <c r="B414" s="120" t="s">
        <v>564</v>
      </c>
      <c r="C414" s="118" t="s">
        <v>680</v>
      </c>
      <c r="D414" s="118" t="s">
        <v>120</v>
      </c>
      <c r="E414" s="216">
        <v>3669500</v>
      </c>
      <c r="F414" s="216"/>
      <c r="G414" s="215">
        <f t="shared" si="6"/>
        <v>3669500</v>
      </c>
      <c r="H414" s="216">
        <v>3669500</v>
      </c>
      <c r="I414" s="216">
        <v>3669500</v>
      </c>
    </row>
    <row r="415" spans="1:9" ht="63">
      <c r="A415" s="36" t="s">
        <v>128</v>
      </c>
      <c r="B415" s="120" t="s">
        <v>564</v>
      </c>
      <c r="C415" s="118" t="s">
        <v>680</v>
      </c>
      <c r="D415" s="118" t="s">
        <v>129</v>
      </c>
      <c r="E415" s="216">
        <v>374100</v>
      </c>
      <c r="F415" s="216"/>
      <c r="G415" s="215">
        <f t="shared" si="6"/>
        <v>374100</v>
      </c>
      <c r="H415" s="216">
        <v>374100</v>
      </c>
      <c r="I415" s="216">
        <v>374100</v>
      </c>
    </row>
    <row r="416" spans="1:9" ht="31.5">
      <c r="A416" s="36" t="s">
        <v>134</v>
      </c>
      <c r="B416" s="120" t="s">
        <v>564</v>
      </c>
      <c r="C416" s="118" t="s">
        <v>680</v>
      </c>
      <c r="D416" s="118" t="s">
        <v>135</v>
      </c>
      <c r="E416" s="216">
        <v>4000</v>
      </c>
      <c r="F416" s="216"/>
      <c r="G416" s="215">
        <f t="shared" si="6"/>
        <v>4000</v>
      </c>
      <c r="H416" s="216">
        <v>4000</v>
      </c>
      <c r="I416" s="216">
        <v>4000</v>
      </c>
    </row>
    <row r="417" spans="1:10" ht="94.5">
      <c r="A417" s="64" t="s">
        <v>681</v>
      </c>
      <c r="B417" s="122" t="s">
        <v>219</v>
      </c>
      <c r="C417" s="117" t="s">
        <v>609</v>
      </c>
      <c r="D417" s="117" t="s">
        <v>138</v>
      </c>
      <c r="E417" s="215">
        <v>131800</v>
      </c>
      <c r="F417" s="215"/>
      <c r="G417" s="215">
        <f t="shared" si="6"/>
        <v>131800</v>
      </c>
      <c r="H417" s="215">
        <v>131800</v>
      </c>
      <c r="I417" s="215">
        <v>131800</v>
      </c>
    </row>
    <row r="418" spans="1:10" ht="63">
      <c r="A418" s="36" t="s">
        <v>220</v>
      </c>
      <c r="B418" s="120" t="s">
        <v>221</v>
      </c>
      <c r="C418" s="118" t="s">
        <v>609</v>
      </c>
      <c r="D418" s="118" t="s">
        <v>138</v>
      </c>
      <c r="E418" s="216">
        <v>131800</v>
      </c>
      <c r="F418" s="216"/>
      <c r="G418" s="215">
        <f t="shared" si="6"/>
        <v>131800</v>
      </c>
      <c r="H418" s="216">
        <v>131800</v>
      </c>
      <c r="I418" s="216">
        <v>131800</v>
      </c>
    </row>
    <row r="419" spans="1:10" ht="110.25">
      <c r="A419" s="36" t="s">
        <v>682</v>
      </c>
      <c r="B419" s="120" t="s">
        <v>223</v>
      </c>
      <c r="C419" s="118" t="s">
        <v>609</v>
      </c>
      <c r="D419" s="118" t="s">
        <v>138</v>
      </c>
      <c r="E419" s="216">
        <v>131800</v>
      </c>
      <c r="F419" s="216"/>
      <c r="G419" s="215">
        <f t="shared" si="6"/>
        <v>131800</v>
      </c>
      <c r="H419" s="216">
        <v>131800</v>
      </c>
      <c r="I419" s="216">
        <v>131800</v>
      </c>
    </row>
    <row r="420" spans="1:10" ht="63">
      <c r="A420" s="48" t="s">
        <v>128</v>
      </c>
      <c r="B420" s="120" t="s">
        <v>223</v>
      </c>
      <c r="C420" s="133" t="s">
        <v>617</v>
      </c>
      <c r="D420" s="93">
        <v>240</v>
      </c>
      <c r="E420" s="222">
        <v>131800</v>
      </c>
      <c r="F420" s="222"/>
      <c r="G420" s="215">
        <f t="shared" si="6"/>
        <v>131800</v>
      </c>
      <c r="H420" s="222">
        <v>131800</v>
      </c>
      <c r="I420" s="222">
        <v>131800</v>
      </c>
    </row>
    <row r="421" spans="1:10" ht="110.25">
      <c r="A421" s="209" t="s">
        <v>788</v>
      </c>
      <c r="B421" s="122" t="s">
        <v>763</v>
      </c>
      <c r="C421" s="117" t="s">
        <v>609</v>
      </c>
      <c r="D421" s="117" t="s">
        <v>138</v>
      </c>
      <c r="E421" s="215">
        <v>10112920</v>
      </c>
      <c r="F421" s="215"/>
      <c r="G421" s="215">
        <f t="shared" si="6"/>
        <v>10112920</v>
      </c>
      <c r="H421" s="215">
        <v>13770560</v>
      </c>
      <c r="I421" s="215">
        <v>0</v>
      </c>
    </row>
    <row r="422" spans="1:10" ht="31.5">
      <c r="A422" s="184" t="s">
        <v>762</v>
      </c>
      <c r="B422" s="120" t="s">
        <v>764</v>
      </c>
      <c r="C422" s="118" t="s">
        <v>609</v>
      </c>
      <c r="D422" s="118" t="s">
        <v>138</v>
      </c>
      <c r="E422" s="216">
        <v>10112920</v>
      </c>
      <c r="F422" s="216"/>
      <c r="G422" s="215">
        <f t="shared" si="6"/>
        <v>10112920</v>
      </c>
      <c r="H422" s="216">
        <v>13770560</v>
      </c>
      <c r="I422" s="216">
        <v>0</v>
      </c>
    </row>
    <row r="423" spans="1:10" ht="63">
      <c r="A423" s="179" t="s">
        <v>856</v>
      </c>
      <c r="B423" s="120" t="s">
        <v>765</v>
      </c>
      <c r="C423" s="133" t="s">
        <v>609</v>
      </c>
      <c r="D423" s="118" t="s">
        <v>138</v>
      </c>
      <c r="E423" s="216">
        <v>2698000</v>
      </c>
      <c r="F423" s="216"/>
      <c r="G423" s="215">
        <f t="shared" si="6"/>
        <v>2698000</v>
      </c>
      <c r="H423" s="216">
        <v>0</v>
      </c>
      <c r="I423" s="216">
        <v>0</v>
      </c>
    </row>
    <row r="424" spans="1:10" ht="15.75">
      <c r="A424" s="195" t="s">
        <v>266</v>
      </c>
      <c r="B424" s="120" t="s">
        <v>765</v>
      </c>
      <c r="C424" s="133" t="s">
        <v>648</v>
      </c>
      <c r="D424" s="93">
        <v>410</v>
      </c>
      <c r="E424" s="216">
        <v>2698000</v>
      </c>
      <c r="F424" s="216"/>
      <c r="G424" s="215">
        <f t="shared" si="6"/>
        <v>2698000</v>
      </c>
      <c r="H424" s="216">
        <v>0</v>
      </c>
      <c r="I424" s="216">
        <v>0</v>
      </c>
    </row>
    <row r="425" spans="1:10" ht="157.5">
      <c r="A425" s="179" t="s">
        <v>812</v>
      </c>
      <c r="B425" s="146" t="s">
        <v>857</v>
      </c>
      <c r="C425" s="133" t="s">
        <v>609</v>
      </c>
      <c r="D425" s="118" t="s">
        <v>138</v>
      </c>
      <c r="E425" s="216">
        <v>7414920</v>
      </c>
      <c r="F425" s="216"/>
      <c r="G425" s="215">
        <f t="shared" si="6"/>
        <v>7414920</v>
      </c>
      <c r="H425" s="216">
        <v>13770560</v>
      </c>
      <c r="I425" s="216">
        <v>0</v>
      </c>
    </row>
    <row r="426" spans="1:10" ht="15.75">
      <c r="A426" s="271" t="s">
        <v>266</v>
      </c>
      <c r="B426" s="146" t="s">
        <v>857</v>
      </c>
      <c r="C426" s="133" t="s">
        <v>648</v>
      </c>
      <c r="D426" s="93">
        <v>410</v>
      </c>
      <c r="E426" s="216">
        <v>7414920</v>
      </c>
      <c r="F426" s="216"/>
      <c r="G426" s="215">
        <f t="shared" si="6"/>
        <v>7414920</v>
      </c>
      <c r="H426" s="216">
        <v>13770560</v>
      </c>
      <c r="I426" s="216">
        <v>0</v>
      </c>
    </row>
    <row r="427" spans="1:10" ht="15.75">
      <c r="A427" s="64" t="s">
        <v>683</v>
      </c>
      <c r="B427" s="116"/>
      <c r="C427" s="116"/>
      <c r="D427" s="116"/>
      <c r="E427" s="223">
        <v>568538489.38</v>
      </c>
      <c r="F427" s="223">
        <v>20898533.329999998</v>
      </c>
      <c r="G427" s="215">
        <f t="shared" si="6"/>
        <v>589437022.71000004</v>
      </c>
      <c r="H427" s="223">
        <v>524025360</v>
      </c>
      <c r="I427" s="223">
        <v>512048000</v>
      </c>
    </row>
    <row r="428" spans="1:10" ht="15.75">
      <c r="A428" s="64" t="s">
        <v>684</v>
      </c>
      <c r="B428" s="121"/>
      <c r="C428" s="121"/>
      <c r="D428" s="121"/>
      <c r="E428" s="224">
        <v>48770200</v>
      </c>
      <c r="F428" s="224"/>
      <c r="G428" s="215">
        <f t="shared" si="6"/>
        <v>48770200</v>
      </c>
      <c r="H428" s="224">
        <v>45791200</v>
      </c>
      <c r="I428" s="224">
        <v>45100900</v>
      </c>
    </row>
    <row r="429" spans="1:10" ht="63">
      <c r="A429" s="64" t="s">
        <v>111</v>
      </c>
      <c r="B429" s="122" t="s">
        <v>112</v>
      </c>
      <c r="C429" s="127" t="s">
        <v>609</v>
      </c>
      <c r="D429" s="127" t="s">
        <v>138</v>
      </c>
      <c r="E429" s="218">
        <v>48529300</v>
      </c>
      <c r="F429" s="218"/>
      <c r="G429" s="215">
        <f t="shared" si="6"/>
        <v>48529300</v>
      </c>
      <c r="H429" s="218">
        <v>45550300</v>
      </c>
      <c r="I429" s="218">
        <v>44860000</v>
      </c>
      <c r="J429" s="283">
        <v>46770700</v>
      </c>
    </row>
    <row r="430" spans="1:10" ht="31.5">
      <c r="A430" s="64" t="s">
        <v>113</v>
      </c>
      <c r="B430" s="122" t="s">
        <v>114</v>
      </c>
      <c r="C430" s="127" t="s">
        <v>609</v>
      </c>
      <c r="D430" s="127" t="s">
        <v>138</v>
      </c>
      <c r="E430" s="218">
        <v>1658300</v>
      </c>
      <c r="F430" s="218"/>
      <c r="G430" s="215">
        <f t="shared" si="6"/>
        <v>1658300</v>
      </c>
      <c r="H430" s="218">
        <v>1658300</v>
      </c>
      <c r="I430" s="218">
        <v>1658300</v>
      </c>
    </row>
    <row r="431" spans="1:10" ht="47.25">
      <c r="A431" s="47" t="s">
        <v>115</v>
      </c>
      <c r="B431" s="122" t="s">
        <v>116</v>
      </c>
      <c r="C431" s="127" t="s">
        <v>609</v>
      </c>
      <c r="D431" s="127" t="s">
        <v>138</v>
      </c>
      <c r="E431" s="218">
        <v>1658300</v>
      </c>
      <c r="F431" s="218"/>
      <c r="G431" s="215">
        <f t="shared" si="6"/>
        <v>1658300</v>
      </c>
      <c r="H431" s="218">
        <v>1658300</v>
      </c>
      <c r="I431" s="218">
        <v>1658300</v>
      </c>
    </row>
    <row r="432" spans="1:10" ht="47.25">
      <c r="A432" s="48" t="s">
        <v>119</v>
      </c>
      <c r="B432" s="120" t="s">
        <v>116</v>
      </c>
      <c r="C432" s="128" t="s">
        <v>685</v>
      </c>
      <c r="D432" s="128" t="s">
        <v>120</v>
      </c>
      <c r="E432" s="219">
        <v>1658300</v>
      </c>
      <c r="F432" s="219"/>
      <c r="G432" s="215">
        <f t="shared" si="6"/>
        <v>1658300</v>
      </c>
      <c r="H432" s="219">
        <v>1658300</v>
      </c>
      <c r="I432" s="219">
        <v>1658300</v>
      </c>
    </row>
    <row r="433" spans="1:9" ht="31.5">
      <c r="A433" s="64" t="s">
        <v>123</v>
      </c>
      <c r="B433" s="122" t="s">
        <v>124</v>
      </c>
      <c r="C433" s="127" t="s">
        <v>609</v>
      </c>
      <c r="D433" s="127" t="s">
        <v>138</v>
      </c>
      <c r="E433" s="218">
        <v>34211000</v>
      </c>
      <c r="F433" s="218"/>
      <c r="G433" s="215">
        <f t="shared" si="6"/>
        <v>34211000</v>
      </c>
      <c r="H433" s="218">
        <v>34209500</v>
      </c>
      <c r="I433" s="218">
        <v>33446000</v>
      </c>
    </row>
    <row r="434" spans="1:9" ht="47.25">
      <c r="A434" s="48" t="s">
        <v>72</v>
      </c>
      <c r="B434" s="120" t="s">
        <v>125</v>
      </c>
      <c r="C434" s="128" t="s">
        <v>609</v>
      </c>
      <c r="D434" s="128" t="s">
        <v>138</v>
      </c>
      <c r="E434" s="219">
        <v>30045000</v>
      </c>
      <c r="F434" s="219"/>
      <c r="G434" s="215">
        <f t="shared" si="6"/>
        <v>30045000</v>
      </c>
      <c r="H434" s="219">
        <v>30045000</v>
      </c>
      <c r="I434" s="219">
        <v>30045000</v>
      </c>
    </row>
    <row r="435" spans="1:9" ht="47.25">
      <c r="A435" s="48" t="s">
        <v>119</v>
      </c>
      <c r="B435" s="120" t="s">
        <v>125</v>
      </c>
      <c r="C435" s="128" t="s">
        <v>686</v>
      </c>
      <c r="D435" s="128" t="s">
        <v>120</v>
      </c>
      <c r="E435" s="219">
        <v>25660700</v>
      </c>
      <c r="F435" s="219"/>
      <c r="G435" s="215">
        <f t="shared" si="6"/>
        <v>25660700</v>
      </c>
      <c r="H435" s="219">
        <v>25660700</v>
      </c>
      <c r="I435" s="219">
        <v>25660700</v>
      </c>
    </row>
    <row r="436" spans="1:9" ht="63">
      <c r="A436" s="48" t="s">
        <v>128</v>
      </c>
      <c r="B436" s="120" t="s">
        <v>125</v>
      </c>
      <c r="C436" s="128" t="s">
        <v>686</v>
      </c>
      <c r="D436" s="128" t="s">
        <v>129</v>
      </c>
      <c r="E436" s="219">
        <v>847000</v>
      </c>
      <c r="F436" s="219"/>
      <c r="G436" s="215">
        <f t="shared" si="6"/>
        <v>847000</v>
      </c>
      <c r="H436" s="219">
        <v>847000</v>
      </c>
      <c r="I436" s="219">
        <v>847000</v>
      </c>
    </row>
    <row r="437" spans="1:9" ht="15.75">
      <c r="A437" s="42" t="s">
        <v>132</v>
      </c>
      <c r="B437" s="120" t="s">
        <v>125</v>
      </c>
      <c r="C437" s="128" t="s">
        <v>686</v>
      </c>
      <c r="D437" s="128" t="s">
        <v>133</v>
      </c>
      <c r="E437" s="219">
        <v>100000</v>
      </c>
      <c r="F437" s="219"/>
      <c r="G437" s="215">
        <f t="shared" si="6"/>
        <v>100000</v>
      </c>
      <c r="H437" s="219">
        <v>100000</v>
      </c>
      <c r="I437" s="219">
        <v>100000</v>
      </c>
    </row>
    <row r="438" spans="1:9" ht="31.5">
      <c r="A438" s="48" t="s">
        <v>134</v>
      </c>
      <c r="B438" s="120" t="s">
        <v>125</v>
      </c>
      <c r="C438" s="128" t="s">
        <v>686</v>
      </c>
      <c r="D438" s="128" t="s">
        <v>135</v>
      </c>
      <c r="E438" s="219">
        <v>15000</v>
      </c>
      <c r="F438" s="219"/>
      <c r="G438" s="215">
        <f t="shared" si="6"/>
        <v>15000</v>
      </c>
      <c r="H438" s="219">
        <v>15000</v>
      </c>
      <c r="I438" s="219">
        <v>15000</v>
      </c>
    </row>
    <row r="439" spans="1:9" ht="47.25">
      <c r="A439" s="48" t="s">
        <v>119</v>
      </c>
      <c r="B439" s="120" t="s">
        <v>125</v>
      </c>
      <c r="C439" s="128" t="s">
        <v>611</v>
      </c>
      <c r="D439" s="128" t="s">
        <v>120</v>
      </c>
      <c r="E439" s="219">
        <v>614400</v>
      </c>
      <c r="F439" s="219"/>
      <c r="G439" s="215">
        <f t="shared" si="6"/>
        <v>614400</v>
      </c>
      <c r="H439" s="219">
        <v>614400</v>
      </c>
      <c r="I439" s="219">
        <v>614400</v>
      </c>
    </row>
    <row r="440" spans="1:9" ht="63">
      <c r="A440" s="48" t="s">
        <v>128</v>
      </c>
      <c r="B440" s="120" t="s">
        <v>125</v>
      </c>
      <c r="C440" s="128" t="s">
        <v>611</v>
      </c>
      <c r="D440" s="128" t="s">
        <v>129</v>
      </c>
      <c r="E440" s="219">
        <v>15000</v>
      </c>
      <c r="F440" s="219"/>
      <c r="G440" s="215">
        <f t="shared" si="6"/>
        <v>15000</v>
      </c>
      <c r="H440" s="219">
        <v>15000</v>
      </c>
      <c r="I440" s="219">
        <v>15000</v>
      </c>
    </row>
    <row r="441" spans="1:9" ht="47.25">
      <c r="A441" s="48" t="s">
        <v>119</v>
      </c>
      <c r="B441" s="120" t="s">
        <v>125</v>
      </c>
      <c r="C441" s="128" t="s">
        <v>621</v>
      </c>
      <c r="D441" s="128" t="s">
        <v>120</v>
      </c>
      <c r="E441" s="219">
        <v>2747900</v>
      </c>
      <c r="F441" s="219"/>
      <c r="G441" s="215">
        <f t="shared" si="6"/>
        <v>2747900</v>
      </c>
      <c r="H441" s="219">
        <v>2747900</v>
      </c>
      <c r="I441" s="219">
        <v>2747900</v>
      </c>
    </row>
    <row r="442" spans="1:9" ht="63">
      <c r="A442" s="48" t="s">
        <v>128</v>
      </c>
      <c r="B442" s="120" t="s">
        <v>125</v>
      </c>
      <c r="C442" s="128" t="s">
        <v>621</v>
      </c>
      <c r="D442" s="128" t="s">
        <v>129</v>
      </c>
      <c r="E442" s="219">
        <v>44000</v>
      </c>
      <c r="F442" s="219"/>
      <c r="G442" s="215">
        <f t="shared" si="6"/>
        <v>44000</v>
      </c>
      <c r="H442" s="219">
        <v>45000</v>
      </c>
      <c r="I442" s="219">
        <v>45000</v>
      </c>
    </row>
    <row r="443" spans="1:9" ht="31.5">
      <c r="A443" s="48" t="s">
        <v>134</v>
      </c>
      <c r="B443" s="120" t="s">
        <v>125</v>
      </c>
      <c r="C443" s="128" t="s">
        <v>621</v>
      </c>
      <c r="D443" s="128" t="s">
        <v>135</v>
      </c>
      <c r="E443" s="219">
        <v>1000</v>
      </c>
      <c r="F443" s="219"/>
      <c r="G443" s="215">
        <f t="shared" si="6"/>
        <v>1000</v>
      </c>
      <c r="H443" s="219">
        <v>0</v>
      </c>
      <c r="I443" s="219">
        <v>0</v>
      </c>
    </row>
    <row r="444" spans="1:9" ht="94.5">
      <c r="A444" s="64" t="s">
        <v>226</v>
      </c>
      <c r="B444" s="122" t="s">
        <v>227</v>
      </c>
      <c r="C444" s="128"/>
      <c r="D444" s="128"/>
      <c r="E444" s="219">
        <v>1910600</v>
      </c>
      <c r="F444" s="219"/>
      <c r="G444" s="215">
        <f t="shared" si="6"/>
        <v>1910600</v>
      </c>
      <c r="H444" s="219">
        <v>1909100</v>
      </c>
      <c r="I444" s="219">
        <v>1145600</v>
      </c>
    </row>
    <row r="445" spans="1:9" ht="47.25">
      <c r="A445" s="48" t="s">
        <v>119</v>
      </c>
      <c r="B445" s="120" t="s">
        <v>227</v>
      </c>
      <c r="C445" s="128" t="s">
        <v>617</v>
      </c>
      <c r="D445" s="128" t="s">
        <v>120</v>
      </c>
      <c r="E445" s="219">
        <v>983100</v>
      </c>
      <c r="F445" s="219"/>
      <c r="G445" s="215">
        <f t="shared" si="6"/>
        <v>983100</v>
      </c>
      <c r="H445" s="219">
        <v>929100</v>
      </c>
      <c r="I445" s="219">
        <v>929100</v>
      </c>
    </row>
    <row r="446" spans="1:9" ht="63">
      <c r="A446" s="48" t="s">
        <v>128</v>
      </c>
      <c r="B446" s="120" t="s">
        <v>227</v>
      </c>
      <c r="C446" s="128" t="s">
        <v>617</v>
      </c>
      <c r="D446" s="128" t="s">
        <v>129</v>
      </c>
      <c r="E446" s="219">
        <v>927500</v>
      </c>
      <c r="F446" s="219"/>
      <c r="G446" s="215">
        <f t="shared" si="6"/>
        <v>927500</v>
      </c>
      <c r="H446" s="219">
        <v>980000</v>
      </c>
      <c r="I446" s="219">
        <v>216500</v>
      </c>
    </row>
    <row r="447" spans="1:9" ht="94.5">
      <c r="A447" s="47" t="s">
        <v>136</v>
      </c>
      <c r="B447" s="122" t="s">
        <v>137</v>
      </c>
      <c r="C447" s="127" t="s">
        <v>609</v>
      </c>
      <c r="D447" s="127" t="s">
        <v>138</v>
      </c>
      <c r="E447" s="218">
        <v>1308600</v>
      </c>
      <c r="F447" s="218"/>
      <c r="G447" s="215">
        <f t="shared" si="6"/>
        <v>1308600</v>
      </c>
      <c r="H447" s="218">
        <v>1308600</v>
      </c>
      <c r="I447" s="218">
        <v>1308600</v>
      </c>
    </row>
    <row r="448" spans="1:9" ht="47.25">
      <c r="A448" s="48" t="s">
        <v>119</v>
      </c>
      <c r="B448" s="120" t="s">
        <v>137</v>
      </c>
      <c r="C448" s="128" t="s">
        <v>686</v>
      </c>
      <c r="D448" s="128" t="s">
        <v>120</v>
      </c>
      <c r="E448" s="219">
        <v>1061200</v>
      </c>
      <c r="F448" s="219"/>
      <c r="G448" s="215">
        <f t="shared" si="6"/>
        <v>1061200</v>
      </c>
      <c r="H448" s="219">
        <v>1061200</v>
      </c>
      <c r="I448" s="219">
        <v>1061200</v>
      </c>
    </row>
    <row r="449" spans="1:9" ht="63">
      <c r="A449" s="48" t="s">
        <v>128</v>
      </c>
      <c r="B449" s="120" t="s">
        <v>137</v>
      </c>
      <c r="C449" s="128" t="s">
        <v>686</v>
      </c>
      <c r="D449" s="128" t="s">
        <v>129</v>
      </c>
      <c r="E449" s="219">
        <v>15000</v>
      </c>
      <c r="F449" s="219"/>
      <c r="G449" s="215">
        <f t="shared" si="6"/>
        <v>15000</v>
      </c>
      <c r="H449" s="219">
        <v>15000</v>
      </c>
      <c r="I449" s="219">
        <v>15000</v>
      </c>
    </row>
    <row r="450" spans="1:9" ht="47.25">
      <c r="A450" s="48" t="s">
        <v>119</v>
      </c>
      <c r="B450" s="120" t="s">
        <v>137</v>
      </c>
      <c r="C450" s="128" t="s">
        <v>621</v>
      </c>
      <c r="D450" s="128" t="s">
        <v>120</v>
      </c>
      <c r="E450" s="219">
        <v>232400</v>
      </c>
      <c r="F450" s="219"/>
      <c r="G450" s="215">
        <f t="shared" si="6"/>
        <v>232400</v>
      </c>
      <c r="H450" s="219">
        <v>232400</v>
      </c>
      <c r="I450" s="219">
        <v>232400</v>
      </c>
    </row>
    <row r="451" spans="1:9" ht="141.75">
      <c r="A451" s="47" t="s">
        <v>224</v>
      </c>
      <c r="B451" s="122" t="s">
        <v>225</v>
      </c>
      <c r="C451" s="127" t="s">
        <v>609</v>
      </c>
      <c r="D451" s="127" t="s">
        <v>138</v>
      </c>
      <c r="E451" s="218">
        <v>6000</v>
      </c>
      <c r="F451" s="218"/>
      <c r="G451" s="215">
        <f t="shared" si="6"/>
        <v>6000</v>
      </c>
      <c r="H451" s="218">
        <v>6000</v>
      </c>
      <c r="I451" s="218">
        <v>6000</v>
      </c>
    </row>
    <row r="452" spans="1:9" ht="63">
      <c r="A452" s="48" t="s">
        <v>128</v>
      </c>
      <c r="B452" s="120" t="s">
        <v>225</v>
      </c>
      <c r="C452" s="128" t="s">
        <v>617</v>
      </c>
      <c r="D452" s="128" t="s">
        <v>129</v>
      </c>
      <c r="E452" s="219">
        <v>6000</v>
      </c>
      <c r="F452" s="219"/>
      <c r="G452" s="215">
        <f t="shared" si="6"/>
        <v>6000</v>
      </c>
      <c r="H452" s="219">
        <v>6000</v>
      </c>
      <c r="I452" s="219">
        <v>6000</v>
      </c>
    </row>
    <row r="453" spans="1:9" ht="110.25">
      <c r="A453" s="47" t="s">
        <v>53</v>
      </c>
      <c r="B453" s="122" t="s">
        <v>139</v>
      </c>
      <c r="C453" s="127" t="s">
        <v>609</v>
      </c>
      <c r="D453" s="127" t="s">
        <v>138</v>
      </c>
      <c r="E453" s="218">
        <v>752640</v>
      </c>
      <c r="F453" s="218"/>
      <c r="G453" s="215">
        <f t="shared" si="6"/>
        <v>752640</v>
      </c>
      <c r="H453" s="218">
        <v>752640</v>
      </c>
      <c r="I453" s="218">
        <v>752640</v>
      </c>
    </row>
    <row r="454" spans="1:9" ht="63">
      <c r="A454" s="48" t="s">
        <v>128</v>
      </c>
      <c r="B454" s="120" t="s">
        <v>139</v>
      </c>
      <c r="C454" s="128" t="s">
        <v>686</v>
      </c>
      <c r="D454" s="128" t="s">
        <v>129</v>
      </c>
      <c r="E454" s="219">
        <v>752640</v>
      </c>
      <c r="F454" s="219"/>
      <c r="G454" s="215">
        <f t="shared" si="6"/>
        <v>752640</v>
      </c>
      <c r="H454" s="219">
        <v>752640</v>
      </c>
      <c r="I454" s="219">
        <v>752640</v>
      </c>
    </row>
    <row r="455" spans="1:9" ht="63">
      <c r="A455" s="47" t="s">
        <v>54</v>
      </c>
      <c r="B455" s="122" t="s">
        <v>140</v>
      </c>
      <c r="C455" s="127" t="s">
        <v>609</v>
      </c>
      <c r="D455" s="127" t="s">
        <v>138</v>
      </c>
      <c r="E455" s="218">
        <v>188160</v>
      </c>
      <c r="F455" s="218"/>
      <c r="G455" s="215">
        <f t="shared" si="6"/>
        <v>188160</v>
      </c>
      <c r="H455" s="218">
        <v>188160</v>
      </c>
      <c r="I455" s="218">
        <v>188160</v>
      </c>
    </row>
    <row r="456" spans="1:9" ht="63">
      <c r="A456" s="48" t="s">
        <v>128</v>
      </c>
      <c r="B456" s="120" t="s">
        <v>140</v>
      </c>
      <c r="C456" s="128" t="s">
        <v>686</v>
      </c>
      <c r="D456" s="128" t="s">
        <v>129</v>
      </c>
      <c r="E456" s="219">
        <v>188160</v>
      </c>
      <c r="F456" s="219"/>
      <c r="G456" s="215">
        <f t="shared" si="6"/>
        <v>188160</v>
      </c>
      <c r="H456" s="219">
        <v>188160</v>
      </c>
      <c r="I456" s="219">
        <v>188160</v>
      </c>
    </row>
    <row r="457" spans="1:9" ht="47.25">
      <c r="A457" s="64" t="s">
        <v>164</v>
      </c>
      <c r="B457" s="122" t="s">
        <v>165</v>
      </c>
      <c r="C457" s="127" t="s">
        <v>609</v>
      </c>
      <c r="D457" s="127" t="s">
        <v>138</v>
      </c>
      <c r="E457" s="218">
        <v>504000</v>
      </c>
      <c r="F457" s="218"/>
      <c r="G457" s="215">
        <f t="shared" si="6"/>
        <v>504000</v>
      </c>
      <c r="H457" s="218">
        <v>0</v>
      </c>
      <c r="I457" s="218">
        <v>0</v>
      </c>
    </row>
    <row r="458" spans="1:9" ht="94.5">
      <c r="A458" s="47" t="s">
        <v>166</v>
      </c>
      <c r="B458" s="122" t="s">
        <v>167</v>
      </c>
      <c r="C458" s="127" t="s">
        <v>609</v>
      </c>
      <c r="D458" s="127" t="s">
        <v>138</v>
      </c>
      <c r="E458" s="218">
        <v>489000</v>
      </c>
      <c r="F458" s="218"/>
      <c r="G458" s="215">
        <f t="shared" ref="G458:G486" si="7">E458+F458</f>
        <v>489000</v>
      </c>
      <c r="H458" s="218">
        <v>0</v>
      </c>
      <c r="I458" s="218">
        <v>0</v>
      </c>
    </row>
    <row r="459" spans="1:9" ht="47.25">
      <c r="A459" s="48" t="s">
        <v>119</v>
      </c>
      <c r="B459" s="120" t="s">
        <v>167</v>
      </c>
      <c r="C459" s="128" t="s">
        <v>611</v>
      </c>
      <c r="D459" s="128" t="s">
        <v>120</v>
      </c>
      <c r="E459" s="219">
        <v>489000</v>
      </c>
      <c r="F459" s="219"/>
      <c r="G459" s="215">
        <f t="shared" si="7"/>
        <v>489000</v>
      </c>
      <c r="H459" s="219">
        <v>0</v>
      </c>
      <c r="I459" s="219">
        <v>0</v>
      </c>
    </row>
    <row r="460" spans="1:9" ht="63">
      <c r="A460" s="48" t="s">
        <v>128</v>
      </c>
      <c r="B460" s="120" t="s">
        <v>167</v>
      </c>
      <c r="C460" s="128" t="s">
        <v>611</v>
      </c>
      <c r="D460" s="128" t="s">
        <v>129</v>
      </c>
      <c r="E460" s="219">
        <v>15000</v>
      </c>
      <c r="F460" s="219"/>
      <c r="G460" s="215">
        <f t="shared" si="7"/>
        <v>15000</v>
      </c>
      <c r="H460" s="219">
        <v>0</v>
      </c>
      <c r="I460" s="219">
        <v>0</v>
      </c>
    </row>
    <row r="461" spans="1:9" ht="94.5">
      <c r="A461" s="64" t="s">
        <v>229</v>
      </c>
      <c r="B461" s="122" t="s">
        <v>230</v>
      </c>
      <c r="C461" s="127" t="s">
        <v>609</v>
      </c>
      <c r="D461" s="127" t="s">
        <v>138</v>
      </c>
      <c r="E461" s="218">
        <v>7933800</v>
      </c>
      <c r="F461" s="218"/>
      <c r="G461" s="215">
        <f t="shared" si="7"/>
        <v>7933800</v>
      </c>
      <c r="H461" s="218">
        <v>7099700</v>
      </c>
      <c r="I461" s="218">
        <v>7099700</v>
      </c>
    </row>
    <row r="462" spans="1:9" ht="47.25">
      <c r="A462" s="47" t="s">
        <v>231</v>
      </c>
      <c r="B462" s="120" t="s">
        <v>232</v>
      </c>
      <c r="C462" s="127" t="s">
        <v>609</v>
      </c>
      <c r="D462" s="127" t="s">
        <v>138</v>
      </c>
      <c r="E462" s="218">
        <v>1336900</v>
      </c>
      <c r="F462" s="218"/>
      <c r="G462" s="215">
        <f t="shared" si="7"/>
        <v>1336900</v>
      </c>
      <c r="H462" s="218">
        <v>1137000</v>
      </c>
      <c r="I462" s="218">
        <v>1137000</v>
      </c>
    </row>
    <row r="463" spans="1:9" ht="63">
      <c r="A463" s="48" t="s">
        <v>128</v>
      </c>
      <c r="B463" s="120" t="s">
        <v>232</v>
      </c>
      <c r="C463" s="128" t="s">
        <v>617</v>
      </c>
      <c r="D463" s="128" t="s">
        <v>129</v>
      </c>
      <c r="E463" s="219">
        <v>1286900</v>
      </c>
      <c r="F463" s="219"/>
      <c r="G463" s="215">
        <f t="shared" si="7"/>
        <v>1286900</v>
      </c>
      <c r="H463" s="219">
        <v>1087000</v>
      </c>
      <c r="I463" s="219">
        <v>1087000</v>
      </c>
    </row>
    <row r="464" spans="1:9" ht="15.75">
      <c r="A464" s="48" t="s">
        <v>132</v>
      </c>
      <c r="B464" s="120" t="s">
        <v>232</v>
      </c>
      <c r="C464" s="128" t="s">
        <v>617</v>
      </c>
      <c r="D464" s="128" t="s">
        <v>133</v>
      </c>
      <c r="E464" s="219">
        <v>50000</v>
      </c>
      <c r="F464" s="219"/>
      <c r="G464" s="215">
        <f t="shared" si="7"/>
        <v>50000</v>
      </c>
      <c r="H464" s="219">
        <v>50000</v>
      </c>
      <c r="I464" s="219">
        <v>50000</v>
      </c>
    </row>
    <row r="465" spans="1:9" ht="63">
      <c r="A465" s="47" t="s">
        <v>233</v>
      </c>
      <c r="B465" s="122" t="s">
        <v>234</v>
      </c>
      <c r="C465" s="127" t="s">
        <v>609</v>
      </c>
      <c r="D465" s="127" t="s">
        <v>138</v>
      </c>
      <c r="E465" s="218">
        <v>6447600</v>
      </c>
      <c r="F465" s="218"/>
      <c r="G465" s="215">
        <f t="shared" si="7"/>
        <v>6447600</v>
      </c>
      <c r="H465" s="218">
        <v>5847600</v>
      </c>
      <c r="I465" s="218">
        <v>5847600</v>
      </c>
    </row>
    <row r="466" spans="1:9" ht="31.5">
      <c r="A466" s="48" t="s">
        <v>235</v>
      </c>
      <c r="B466" s="120" t="s">
        <v>234</v>
      </c>
      <c r="C466" s="128" t="s">
        <v>617</v>
      </c>
      <c r="D466" s="128" t="s">
        <v>236</v>
      </c>
      <c r="E466" s="219">
        <v>4274600</v>
      </c>
      <c r="F466" s="219"/>
      <c r="G466" s="215">
        <f t="shared" si="7"/>
        <v>4274600</v>
      </c>
      <c r="H466" s="219">
        <v>4274600</v>
      </c>
      <c r="I466" s="219">
        <v>4274600</v>
      </c>
    </row>
    <row r="467" spans="1:9" ht="63">
      <c r="A467" s="48" t="s">
        <v>128</v>
      </c>
      <c r="B467" s="120" t="s">
        <v>234</v>
      </c>
      <c r="C467" s="128" t="s">
        <v>617</v>
      </c>
      <c r="D467" s="128" t="s">
        <v>129</v>
      </c>
      <c r="E467" s="219">
        <v>2141400</v>
      </c>
      <c r="F467" s="219"/>
      <c r="G467" s="215">
        <f t="shared" si="7"/>
        <v>2141400</v>
      </c>
      <c r="H467" s="219">
        <v>1541400</v>
      </c>
      <c r="I467" s="219">
        <v>1541400</v>
      </c>
    </row>
    <row r="468" spans="1:9" ht="31.5">
      <c r="A468" s="48" t="s">
        <v>134</v>
      </c>
      <c r="B468" s="120" t="s">
        <v>234</v>
      </c>
      <c r="C468" s="128" t="s">
        <v>617</v>
      </c>
      <c r="D468" s="128" t="s">
        <v>135</v>
      </c>
      <c r="E468" s="219">
        <v>31600</v>
      </c>
      <c r="F468" s="219"/>
      <c r="G468" s="215">
        <f t="shared" si="7"/>
        <v>31600</v>
      </c>
      <c r="H468" s="219">
        <v>31600</v>
      </c>
      <c r="I468" s="219">
        <v>31600</v>
      </c>
    </row>
    <row r="469" spans="1:9" ht="110.25">
      <c r="A469" s="60" t="s">
        <v>393</v>
      </c>
      <c r="B469" s="79" t="s">
        <v>780</v>
      </c>
      <c r="C469" s="127" t="s">
        <v>609</v>
      </c>
      <c r="D469" s="127" t="s">
        <v>138</v>
      </c>
      <c r="E469" s="218">
        <v>34200</v>
      </c>
      <c r="F469" s="218"/>
      <c r="G469" s="215">
        <f t="shared" si="7"/>
        <v>34200</v>
      </c>
      <c r="H469" s="218">
        <v>0</v>
      </c>
      <c r="I469" s="218">
        <v>0</v>
      </c>
    </row>
    <row r="470" spans="1:9" ht="31.5">
      <c r="A470" s="48" t="s">
        <v>235</v>
      </c>
      <c r="B470" s="84" t="s">
        <v>780</v>
      </c>
      <c r="C470" s="128" t="s">
        <v>617</v>
      </c>
      <c r="D470" s="128" t="s">
        <v>236</v>
      </c>
      <c r="E470" s="219">
        <v>34200</v>
      </c>
      <c r="F470" s="219"/>
      <c r="G470" s="215">
        <f t="shared" si="7"/>
        <v>34200</v>
      </c>
      <c r="H470" s="219">
        <v>0</v>
      </c>
      <c r="I470" s="219">
        <v>0</v>
      </c>
    </row>
    <row r="471" spans="1:9" ht="110.25">
      <c r="A471" s="47" t="s">
        <v>53</v>
      </c>
      <c r="B471" s="122" t="s">
        <v>237</v>
      </c>
      <c r="C471" s="127" t="s">
        <v>609</v>
      </c>
      <c r="D471" s="127" t="s">
        <v>138</v>
      </c>
      <c r="E471" s="218">
        <v>92080</v>
      </c>
      <c r="F471" s="218"/>
      <c r="G471" s="215">
        <f t="shared" si="7"/>
        <v>92080</v>
      </c>
      <c r="H471" s="218">
        <v>92080</v>
      </c>
      <c r="I471" s="218">
        <v>92080</v>
      </c>
    </row>
    <row r="472" spans="1:9" ht="63">
      <c r="A472" s="48" t="s">
        <v>128</v>
      </c>
      <c r="B472" s="120" t="s">
        <v>237</v>
      </c>
      <c r="C472" s="128" t="s">
        <v>617</v>
      </c>
      <c r="D472" s="128" t="s">
        <v>129</v>
      </c>
      <c r="E472" s="219">
        <v>92080</v>
      </c>
      <c r="F472" s="219"/>
      <c r="G472" s="215">
        <f t="shared" si="7"/>
        <v>92080</v>
      </c>
      <c r="H472" s="219">
        <v>92080</v>
      </c>
      <c r="I472" s="219">
        <v>92080</v>
      </c>
    </row>
    <row r="473" spans="1:9" ht="63">
      <c r="A473" s="47" t="s">
        <v>54</v>
      </c>
      <c r="B473" s="122" t="s">
        <v>238</v>
      </c>
      <c r="C473" s="127" t="s">
        <v>609</v>
      </c>
      <c r="D473" s="127" t="s">
        <v>138</v>
      </c>
      <c r="E473" s="218">
        <v>23020</v>
      </c>
      <c r="F473" s="218"/>
      <c r="G473" s="215">
        <f t="shared" si="7"/>
        <v>23020</v>
      </c>
      <c r="H473" s="218">
        <v>23020</v>
      </c>
      <c r="I473" s="218">
        <v>23020</v>
      </c>
    </row>
    <row r="474" spans="1:9" ht="63">
      <c r="A474" s="48" t="s">
        <v>128</v>
      </c>
      <c r="B474" s="120" t="s">
        <v>238</v>
      </c>
      <c r="C474" s="128" t="s">
        <v>617</v>
      </c>
      <c r="D474" s="128" t="s">
        <v>129</v>
      </c>
      <c r="E474" s="219">
        <v>23020</v>
      </c>
      <c r="F474" s="219"/>
      <c r="G474" s="215">
        <f t="shared" si="7"/>
        <v>23020</v>
      </c>
      <c r="H474" s="219">
        <v>23020</v>
      </c>
      <c r="I474" s="219">
        <v>23020</v>
      </c>
    </row>
    <row r="475" spans="1:9" ht="78.75">
      <c r="A475" s="47" t="s">
        <v>687</v>
      </c>
      <c r="B475" s="122" t="s">
        <v>506</v>
      </c>
      <c r="C475" s="127" t="s">
        <v>609</v>
      </c>
      <c r="D475" s="127" t="s">
        <v>138</v>
      </c>
      <c r="E475" s="218">
        <v>2163600</v>
      </c>
      <c r="F475" s="218"/>
      <c r="G475" s="215">
        <f t="shared" si="7"/>
        <v>2163600</v>
      </c>
      <c r="H475" s="218">
        <v>2163600</v>
      </c>
      <c r="I475" s="218">
        <v>2163600</v>
      </c>
    </row>
    <row r="476" spans="1:9" ht="47.25">
      <c r="A476" s="47" t="s">
        <v>507</v>
      </c>
      <c r="B476" s="122" t="s">
        <v>508</v>
      </c>
      <c r="C476" s="127" t="s">
        <v>609</v>
      </c>
      <c r="D476" s="127" t="s">
        <v>138</v>
      </c>
      <c r="E476" s="218">
        <v>2163600</v>
      </c>
      <c r="F476" s="218"/>
      <c r="G476" s="215">
        <f t="shared" si="7"/>
        <v>2163600</v>
      </c>
      <c r="H476" s="218">
        <v>2163600</v>
      </c>
      <c r="I476" s="218">
        <v>2163600</v>
      </c>
    </row>
    <row r="477" spans="1:9" ht="47.25">
      <c r="A477" s="48" t="s">
        <v>511</v>
      </c>
      <c r="B477" s="120" t="s">
        <v>508</v>
      </c>
      <c r="C477" s="128" t="s">
        <v>688</v>
      </c>
      <c r="D477" s="128" t="s">
        <v>512</v>
      </c>
      <c r="E477" s="219">
        <v>2163600</v>
      </c>
      <c r="F477" s="219"/>
      <c r="G477" s="215">
        <f t="shared" si="7"/>
        <v>2163600</v>
      </c>
      <c r="H477" s="219">
        <v>2163600</v>
      </c>
      <c r="I477" s="219">
        <v>2163600</v>
      </c>
    </row>
    <row r="478" spans="1:9" ht="47.25">
      <c r="A478" s="64" t="s">
        <v>143</v>
      </c>
      <c r="B478" s="122" t="s">
        <v>144</v>
      </c>
      <c r="C478" s="127" t="s">
        <v>609</v>
      </c>
      <c r="D478" s="127" t="s">
        <v>138</v>
      </c>
      <c r="E478" s="218">
        <v>1758600</v>
      </c>
      <c r="F478" s="218"/>
      <c r="G478" s="215">
        <f t="shared" si="7"/>
        <v>1758600</v>
      </c>
      <c r="H478" s="218">
        <v>119200</v>
      </c>
      <c r="I478" s="218">
        <v>192400</v>
      </c>
    </row>
    <row r="479" spans="1:9" ht="94.5">
      <c r="A479" s="47" t="s">
        <v>145</v>
      </c>
      <c r="B479" s="122" t="s">
        <v>146</v>
      </c>
      <c r="C479" s="127" t="s">
        <v>609</v>
      </c>
      <c r="D479" s="127" t="s">
        <v>138</v>
      </c>
      <c r="E479" s="218">
        <v>1758600</v>
      </c>
      <c r="F479" s="218"/>
      <c r="G479" s="215">
        <f t="shared" si="7"/>
        <v>1758600</v>
      </c>
      <c r="H479" s="218">
        <v>119200</v>
      </c>
      <c r="I479" s="218">
        <v>192400</v>
      </c>
    </row>
    <row r="480" spans="1:9" ht="63">
      <c r="A480" s="48" t="s">
        <v>128</v>
      </c>
      <c r="B480" s="120" t="s">
        <v>146</v>
      </c>
      <c r="C480" s="91" t="s">
        <v>689</v>
      </c>
      <c r="D480" s="120">
        <v>240</v>
      </c>
      <c r="E480" s="225">
        <v>1758600</v>
      </c>
      <c r="F480" s="225"/>
      <c r="G480" s="215">
        <f t="shared" si="7"/>
        <v>1758600</v>
      </c>
      <c r="H480" s="225">
        <v>119200</v>
      </c>
      <c r="I480" s="225">
        <v>192400</v>
      </c>
    </row>
    <row r="481" spans="1:9" ht="15.75">
      <c r="A481" s="47" t="s">
        <v>170</v>
      </c>
      <c r="B481" s="122" t="s">
        <v>171</v>
      </c>
      <c r="C481" s="127" t="s">
        <v>609</v>
      </c>
      <c r="D481" s="127" t="s">
        <v>138</v>
      </c>
      <c r="E481" s="218">
        <v>300000</v>
      </c>
      <c r="F481" s="218"/>
      <c r="G481" s="215">
        <f t="shared" si="7"/>
        <v>300000</v>
      </c>
      <c r="H481" s="218">
        <v>300000</v>
      </c>
      <c r="I481" s="218">
        <v>300000</v>
      </c>
    </row>
    <row r="482" spans="1:9" ht="31.5">
      <c r="A482" s="47" t="s">
        <v>172</v>
      </c>
      <c r="B482" s="122" t="s">
        <v>173</v>
      </c>
      <c r="C482" s="127" t="s">
        <v>690</v>
      </c>
      <c r="D482" s="127" t="s">
        <v>138</v>
      </c>
      <c r="E482" s="218">
        <v>300000</v>
      </c>
      <c r="F482" s="218"/>
      <c r="G482" s="215">
        <f t="shared" si="7"/>
        <v>300000</v>
      </c>
      <c r="H482" s="218">
        <v>300000</v>
      </c>
      <c r="I482" s="218">
        <v>300000</v>
      </c>
    </row>
    <row r="483" spans="1:9" ht="15.75">
      <c r="A483" s="48" t="s">
        <v>174</v>
      </c>
      <c r="B483" s="120" t="s">
        <v>173</v>
      </c>
      <c r="C483" s="128" t="s">
        <v>609</v>
      </c>
      <c r="D483" s="128" t="s">
        <v>175</v>
      </c>
      <c r="E483" s="219">
        <v>300000</v>
      </c>
      <c r="F483" s="219"/>
      <c r="G483" s="215">
        <f t="shared" si="7"/>
        <v>300000</v>
      </c>
      <c r="H483" s="219">
        <v>300000</v>
      </c>
      <c r="I483" s="219">
        <v>300000</v>
      </c>
    </row>
    <row r="484" spans="1:9" ht="47.25">
      <c r="A484" s="64" t="s">
        <v>268</v>
      </c>
      <c r="B484" s="116" t="s">
        <v>269</v>
      </c>
      <c r="C484" s="127" t="s">
        <v>609</v>
      </c>
      <c r="D484" s="127" t="s">
        <v>138</v>
      </c>
      <c r="E484" s="218">
        <v>240900</v>
      </c>
      <c r="F484" s="218"/>
      <c r="G484" s="215">
        <f t="shared" si="7"/>
        <v>240900</v>
      </c>
      <c r="H484" s="218">
        <v>240900</v>
      </c>
      <c r="I484" s="218">
        <v>240900</v>
      </c>
    </row>
    <row r="485" spans="1:9" ht="189">
      <c r="A485" s="64" t="s">
        <v>691</v>
      </c>
      <c r="B485" s="116" t="s">
        <v>273</v>
      </c>
      <c r="C485" s="127" t="s">
        <v>138</v>
      </c>
      <c r="D485" s="127" t="s">
        <v>138</v>
      </c>
      <c r="E485" s="218">
        <v>240900</v>
      </c>
      <c r="F485" s="218"/>
      <c r="G485" s="215">
        <f t="shared" si="7"/>
        <v>240900</v>
      </c>
      <c r="H485" s="218">
        <v>240900</v>
      </c>
      <c r="I485" s="218">
        <v>240900</v>
      </c>
    </row>
    <row r="486" spans="1:9" ht="63">
      <c r="A486" s="36" t="s">
        <v>128</v>
      </c>
      <c r="B486" s="2" t="s">
        <v>273</v>
      </c>
      <c r="C486" s="128" t="s">
        <v>627</v>
      </c>
      <c r="D486" s="128" t="s">
        <v>129</v>
      </c>
      <c r="E486" s="219">
        <v>240900</v>
      </c>
      <c r="F486" s="219"/>
      <c r="G486" s="215">
        <f t="shared" si="7"/>
        <v>240900</v>
      </c>
      <c r="H486" s="219">
        <v>240900</v>
      </c>
      <c r="I486" s="219">
        <v>240900</v>
      </c>
    </row>
    <row r="487" spans="1:9" ht="15.75">
      <c r="A487" s="134"/>
      <c r="B487" s="135"/>
      <c r="C487" s="135"/>
      <c r="D487" s="135"/>
      <c r="E487" s="135"/>
      <c r="F487" s="135"/>
      <c r="G487" s="135"/>
      <c r="H487" s="135"/>
      <c r="I487" s="135"/>
    </row>
    <row r="488" spans="1:9">
      <c r="B488" s="137"/>
      <c r="E488" s="137">
        <f>E11+E44+E50+E54+E70+E74+E78+E83+E102+E121+E132+E259+E275+E331+E335+E364+E372+E417+E421+E368</f>
        <v>568538489.38</v>
      </c>
      <c r="F488" s="137">
        <f t="shared" ref="F488:G488" si="8">F11+F44+F50+F54+F70+F74+F78+F83+F102+F121+F132+F259+F275+F331+F335+F364+F372+F417+F421+F368</f>
        <v>20898533.329999998</v>
      </c>
      <c r="G488" s="137">
        <f t="shared" si="8"/>
        <v>589437022.71000004</v>
      </c>
    </row>
    <row r="489" spans="1:9">
      <c r="E489" s="137">
        <f>E488+E428</f>
        <v>617308689.38</v>
      </c>
      <c r="F489" s="137">
        <f t="shared" ref="F489:G489" si="9">F488+F428</f>
        <v>20898533.329999998</v>
      </c>
      <c r="G489" s="137">
        <f t="shared" si="9"/>
        <v>638207222.71000004</v>
      </c>
    </row>
    <row r="490" spans="1:9">
      <c r="B490" s="137"/>
    </row>
    <row r="491" spans="1:9">
      <c r="E491" s="137">
        <f>E484+E429</f>
        <v>48770200</v>
      </c>
    </row>
    <row r="493" spans="1:9">
      <c r="G493" s="137"/>
    </row>
    <row r="494" spans="1:9">
      <c r="G494" s="137"/>
    </row>
    <row r="495" spans="1:9">
      <c r="E495" s="137"/>
    </row>
  </sheetData>
  <mergeCells count="8">
    <mergeCell ref="A7:I7"/>
    <mergeCell ref="A8:I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источн на август</vt:lpstr>
      <vt:lpstr>источники изм</vt:lpstr>
      <vt:lpstr>безвозмездн август</vt:lpstr>
      <vt:lpstr>уточн на август</vt:lpstr>
      <vt:lpstr>функц август</vt:lpstr>
      <vt:lpstr>функц на август изм</vt:lpstr>
      <vt:lpstr>прогр позаимств август</vt:lpstr>
      <vt:lpstr>программы август</vt:lpstr>
      <vt:lpstr>программы изм на авг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chernobaevaea</cp:lastModifiedBy>
  <cp:lastPrinted>2018-08-07T09:36:12Z</cp:lastPrinted>
  <dcterms:created xsi:type="dcterms:W3CDTF">2006-09-28T05:33:49Z</dcterms:created>
  <dcterms:modified xsi:type="dcterms:W3CDTF">2018-08-07T09:38:10Z</dcterms:modified>
</cp:coreProperties>
</file>