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1"/>
  </bookViews>
  <sheets>
    <sheet name="без учета счетов бюджета" sheetId="2" r:id="rId1"/>
    <sheet name="Лист1" sheetId="3" r:id="rId2"/>
    <sheet name="Лист2" sheetId="4" r:id="rId3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D98" i="3"/>
  <c r="E98"/>
  <c r="C98"/>
  <c r="D97"/>
  <c r="E97"/>
  <c r="E99" s="1"/>
  <c r="C97"/>
  <c r="F93"/>
  <c r="F85"/>
  <c r="F86"/>
  <c r="F82"/>
  <c r="F81"/>
  <c r="F77"/>
  <c r="F75"/>
  <c r="F74"/>
  <c r="F70"/>
  <c r="F71"/>
  <c r="F72"/>
  <c r="F65"/>
  <c r="F64"/>
  <c r="F60"/>
  <c r="F61"/>
  <c r="F58"/>
  <c r="F55"/>
  <c r="F56"/>
  <c r="F49"/>
  <c r="F46"/>
  <c r="F47"/>
  <c r="F43"/>
  <c r="F42"/>
  <c r="F38"/>
  <c r="F39"/>
  <c r="F40"/>
  <c r="F29"/>
  <c r="F28"/>
  <c r="F22"/>
  <c r="F18"/>
  <c r="F16"/>
  <c r="F14"/>
  <c r="F13"/>
  <c r="F11"/>
  <c r="F10"/>
  <c r="D99" l="1"/>
  <c r="C99"/>
  <c r="F99" s="1"/>
  <c r="F98"/>
  <c r="F97"/>
  <c r="F96"/>
  <c r="F95"/>
  <c r="F94"/>
  <c r="F92"/>
  <c r="F91"/>
  <c r="F90"/>
  <c r="F89"/>
  <c r="F88"/>
  <c r="F87"/>
  <c r="F84"/>
  <c r="F83"/>
  <c r="F80"/>
  <c r="F79"/>
  <c r="F78"/>
  <c r="F76"/>
  <c r="F73"/>
  <c r="F69"/>
  <c r="F68"/>
  <c r="F67"/>
  <c r="F66"/>
  <c r="F63"/>
  <c r="F62"/>
  <c r="F59"/>
  <c r="F57"/>
  <c r="F54"/>
  <c r="F53"/>
  <c r="F52"/>
  <c r="F51"/>
  <c r="F50"/>
  <c r="F48"/>
  <c r="F45"/>
  <c r="F44"/>
  <c r="F41"/>
  <c r="F37"/>
  <c r="F36"/>
  <c r="F35"/>
  <c r="F34"/>
  <c r="F33"/>
  <c r="F32"/>
  <c r="F31"/>
  <c r="F30"/>
  <c r="F27"/>
  <c r="F26"/>
  <c r="F25"/>
  <c r="F24"/>
  <c r="F23"/>
  <c r="F21"/>
  <c r="F20"/>
  <c r="F19"/>
  <c r="F17"/>
  <c r="F15"/>
  <c r="F12"/>
  <c r="F9"/>
  <c r="F8"/>
  <c r="AD175" i="2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8"/>
</calcChain>
</file>

<file path=xl/sharedStrings.xml><?xml version="1.0" encoding="utf-8"?>
<sst xmlns="http://schemas.openxmlformats.org/spreadsheetml/2006/main" count="590" uniqueCount="349">
  <si>
    <t>комитет финансов Администрации Окуловского муниципального района</t>
  </si>
  <si>
    <t>Исполнение бюджета</t>
  </si>
  <si>
    <t>за период с 01.01.2018г. по 30.06.2018г.</t>
  </si>
  <si>
    <t>Единица измерения: руб.</t>
  </si>
  <si>
    <t>Наименование показателя</t>
  </si>
  <si>
    <t>Ц.ст.</t>
  </si>
  <si>
    <t>РегКласс</t>
  </si>
  <si>
    <t/>
  </si>
  <si>
    <t>Уточненный лимит БО</t>
  </si>
  <si>
    <t>Финансирование</t>
  </si>
  <si>
    <t>Касс. расход</t>
  </si>
  <si>
    <t>Исполнение лимитов</t>
  </si>
  <si>
    <t>I квартал</t>
  </si>
  <si>
    <t>II квартал</t>
  </si>
  <si>
    <t xml:space="preserve">    Муниципальная программа "Управление муниципальными финансами Окуловского муниципального района на 2014-2020 годы"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</si>
  <si>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</si>
  <si>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</si>
  <si>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0110000000</t>
  </si>
  <si>
    <t xml:space="preserve">        Процентные платежи по муниципальному долгу</t>
  </si>
  <si>
    <t>0110101090</t>
  </si>
  <si>
    <t xml:space="preserve">        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</si>
  <si>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0110401000</t>
  </si>
  <si>
    <t xml:space="preserve">        Возмещение затрат по содержанию штатных единиц, осуществляющих переданные отдельные государственные полномочия области</t>
  </si>
  <si>
    <t>0110470280</t>
  </si>
  <si>
    <t xml:space="preserve">      Подпрограмма "Финансовая поддержка муниципальных образований Окуловского муниципального района на 2014-2020 годы"</t>
  </si>
  <si>
    <t>0120000000</t>
  </si>
  <si>
    <t xml:space="preserve">        Выравнивание бюджетной обеспеченности поселений</t>
  </si>
  <si>
    <t>0120170100</t>
  </si>
  <si>
    <t xml:space="preserve">        Осуществление первичного воинского учета на территориях, где отсутствуют военные комиссариаты</t>
  </si>
  <si>
    <t>0120251180</t>
  </si>
  <si>
    <t>0120270280</t>
  </si>
  <si>
    <t xml:space="preserve">      Подпрограмма "Повышение эффективности бюджетных расходов Окуловского муниципального района на 2014-2020 годы"</t>
  </si>
  <si>
    <t>0130000000</t>
  </si>
  <si>
    <t xml:space="preserve">        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</si>
  <si>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0130301990</t>
  </si>
  <si>
    <t>0130501990</t>
  </si>
  <si>
    <t xml:space="preserve">    Муниципальная программа "Развитие муниципальной службы в Администрации Окуловского муниципального района на 2015-2020 годы"</t>
  </si>
  <si>
    <t>0200000000</t>
  </si>
  <si>
    <t xml:space="preserve">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2015-2020 годы"</t>
  </si>
  <si>
    <t>0200201990</t>
  </si>
  <si>
    <t xml:space="preserve">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</si>
  <si>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02002S2280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</si>
  <si>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</si>
  <si>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</si>
  <si>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</si>
  <si>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</si>
  <si>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</si>
  <si>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0500000000</t>
  </si>
  <si>
    <t xml:space="preserve">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</si>
  <si>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0500201990</t>
  </si>
  <si>
    <t>0500401990</t>
  </si>
  <si>
    <t>0500601990</t>
  </si>
  <si>
    <t xml:space="preserve">    Муниципальная программа "Профилактика преступлений и иных правонарушений в Окуловском муниципальном районе на 2014-2020 годы"</t>
  </si>
  <si>
    <t>0600000000</t>
  </si>
  <si>
    <t xml:space="preserve">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2014-2020 годы"</t>
  </si>
  <si>
    <t>0600499990</t>
  </si>
  <si>
    <t xml:space="preserve">    Муниципальная программа "Развитие сельского хозяйства в Окуловском муниципальном районе на 2014-2020 годы"</t>
  </si>
  <si>
    <t>0800000000</t>
  </si>
  <si>
    <t xml:space="preserve">        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</si>
  <si>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0800106990</t>
  </si>
  <si>
    <t xml:space="preserve">    Муниципальная программа "Развитие системы управления муниципальным имуществом в Окуловском муниципальном районе на 2015-2020 годы"</t>
  </si>
  <si>
    <t>1000000000</t>
  </si>
  <si>
    <t xml:space="preserve">        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</si>
  <si>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1000101990</t>
  </si>
  <si>
    <t>1000201990</t>
  </si>
  <si>
    <t>1000301990</t>
  </si>
  <si>
    <t xml:space="preserve">        Субсидии на софинансирование расходов муниципальных казенных, бюджетных и автономных учреждений по приобретению коммунальных услуг</t>
  </si>
  <si>
    <t>1000372300</t>
  </si>
  <si>
    <t xml:space="preserve">        Софинансирование расходов муниципальных учреждений по приобретению коммунальных услуг</t>
  </si>
  <si>
    <t>10003S2300</t>
  </si>
  <si>
    <t xml:space="preserve">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</si>
  <si>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1000406990</t>
  </si>
  <si>
    <t xml:space="preserve">    Муниципальная программа "Обеспечение экономического развития Окуловского муниципального района на 2015-2020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</si>
  <si>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</si>
  <si>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</si>
  <si>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</si>
  <si>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</si>
  <si>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</si>
  <si>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 xml:space="preserve">      Подпрограмма "Развитие торговли в Окуловском муниципальном районе"</t>
  </si>
  <si>
    <t>1120000000</t>
  </si>
  <si>
    <t xml:space="preserve">        Реализация прочих мероприятий в рамках подпрограммы "Развитие торговли в Окуловском муниципальном районе"</t>
  </si>
  <si>
    <t>1120306990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</si>
  <si>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</si>
  <si>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</si>
  <si>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  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</si>
  <si>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1130206990</t>
  </si>
  <si>
    <t xml:space="preserve">      Подпрограмма «Развитие малого и среднего предпринимательства в монопрофильном образовании поселок Угловка»</t>
  </si>
  <si>
    <t>1140000000</t>
  </si>
  <si>
    <t xml:space="preserve">        Субсидии на поддержку субьектов малого и среднего предпринимательства в рамках реализации подпрограммы "Развитие малого и среднего предпринимательства в монопрофильном образовании поселок Угловка"</t>
  </si>
  <si>
    <t>1140406990</t>
  </si>
  <si>
    <t xml:space="preserve">        Субсидии на поддержку субьектов малого и среднего предпринимательства в монопрофильном образовании поселок Угловка</t>
  </si>
  <si>
    <t>11404L5277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</si>
  <si>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2015-2020 годы"</t>
  </si>
  <si>
    <t>1200000000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</si>
  <si>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</si>
  <si>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1200106900</t>
  </si>
  <si>
    <t>1200206900</t>
  </si>
  <si>
    <t xml:space="preserve">        Субсидии бюджетам муниципальных районов на формирование муниципальных дорожных фондов</t>
  </si>
  <si>
    <t>1200271510</t>
  </si>
  <si>
    <t xml:space="preserve">        Софинансирование на формирование муниципальных дорожных фондов в соответствии с Соглашениями</t>
  </si>
  <si>
    <t>12002S1510</t>
  </si>
  <si>
    <t xml:space="preserve">    Муниципальная программа "Развитие образования в Окуловском муниципальном районе на 2014-2020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</si>
  <si>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</si>
  <si>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</si>
  <si>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</si>
  <si>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</si>
  <si>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1410370500</t>
  </si>
  <si>
    <t xml:space="preserve">       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</si>
  <si>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1410370570</t>
  </si>
  <si>
    <t xml:space="preserve">        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</si>
  <si>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14103L0271</t>
  </si>
  <si>
    <t xml:space="preserve">       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</si>
  <si>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14103L0971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</si>
  <si>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</si>
  <si>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</si>
  <si>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  Реализация прочих мероприятий в рамках подпрограммы "Развитие дополнительного образования в Окуловском муниципальном районе"</t>
  </si>
  <si>
    <t>1420204990</t>
  </si>
  <si>
    <t xml:space="preserve">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</si>
  <si>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1420603290</t>
  </si>
  <si>
    <t>1420604990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</si>
  <si>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</si>
  <si>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</si>
  <si>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</si>
  <si>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</si>
  <si>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 xml:space="preserve">      Подпрограмма "Патриотическое воспитание населения Окуловского муниципального района"</t>
  </si>
  <si>
    <t>1440000000</t>
  </si>
  <si>
    <t xml:space="preserve">        Реализация прочих мероприятий в рамках подпрограммы "Патриотическое воспитание населения Окуловского муниципального района"</t>
  </si>
  <si>
    <t>1440104990</t>
  </si>
  <si>
    <t xml:space="preserve">      Подпрограмма "Социальная адаптация детей-сирот и детей, а также лиц из числа детей-сирот и детей, оставшихся без попечения родителей"</t>
  </si>
  <si>
    <t>1450000000</t>
  </si>
  <si>
    <t xml:space="preserve">        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</si>
  <si>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1450370600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</si>
  <si>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</si>
  <si>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14503N0821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</si>
  <si>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</si>
  <si>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14503R0821</t>
  </si>
  <si>
    <t xml:space="preserve">      Подпрограмма "Организация отдыха, оздоровления, занятости детей и подростков в каникулярное время"</t>
  </si>
  <si>
    <t>1460000000</t>
  </si>
  <si>
    <t xml:space="preserve">        Реализация мероприятий по организации отдыха, оздоровления, занятости детей и подростков в каникулярное время</t>
  </si>
  <si>
    <t>1460104020</t>
  </si>
  <si>
    <t>1460304020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</si>
  <si>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</si>
  <si>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</si>
  <si>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    Обеспечение деятельности муниципальных дошкольных образовательных организаций</t>
  </si>
  <si>
    <t>1470103210</t>
  </si>
  <si>
    <t xml:space="preserve">        Обеспечение деятельности муниципальных общеобразовательных школ (начальных, неполных средних и средних)</t>
  </si>
  <si>
    <t>1470103220</t>
  </si>
  <si>
    <t xml:space="preserve">        Обеспечение деятельности муниципальных учреждений дополнительного образования</t>
  </si>
  <si>
    <t>1470103230</t>
  </si>
  <si>
    <t xml:space="preserve">        Обеспечение деятельности муниципальных учреждений, обеспечивающих предоставление услуг в сфере молодежной политики</t>
  </si>
  <si>
    <t>1470103250</t>
  </si>
  <si>
    <t xml:space="preserve">        Дополнительное образование детей при школах</t>
  </si>
  <si>
    <t>1470104010</t>
  </si>
  <si>
    <t xml:space="preserve">        Иные межбюджетные трансферты на частичную компенсацию дополнительных расходов на повышение оплаты труда работников бюджетной сферы</t>
  </si>
  <si>
    <t>1470171410</t>
  </si>
  <si>
    <t>1470172300</t>
  </si>
  <si>
    <t>14701S2300</t>
  </si>
  <si>
    <t xml:space="preserve">        Ремонт зданий муниципальных бюджетных и автономных учреждений</t>
  </si>
  <si>
    <t>1470203500</t>
  </si>
  <si>
    <t xml:space="preserve">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</si>
  <si>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1470270010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</si>
  <si>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</si>
  <si>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1470270040</t>
  </si>
  <si>
    <t xml:space="preserve">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</si>
  <si>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1470270060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</si>
  <si>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</si>
  <si>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1470270130</t>
  </si>
  <si>
    <t xml:space="preserve">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</si>
  <si>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1470270630</t>
  </si>
  <si>
    <t xml:space="preserve">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</si>
  <si>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1470272080</t>
  </si>
  <si>
    <t xml:space="preserve">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</si>
  <si>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1470272120</t>
  </si>
  <si>
    <t>14702S2080</t>
  </si>
  <si>
    <t>14702S2120</t>
  </si>
  <si>
    <t xml:space="preserve">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</si>
  <si>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1470301000</t>
  </si>
  <si>
    <t xml:space="preserve">        Обеспечение деятельности муниципальных учреждений, обеспечивающих предоставление услуг в сфере образования</t>
  </si>
  <si>
    <t>1470303240</t>
  </si>
  <si>
    <t>1470370060</t>
  </si>
  <si>
    <t>1470370280</t>
  </si>
  <si>
    <t xml:space="preserve">        Иные межбюджетные трансферты  на частичную компенсацию дополнительных расходов на повышение заработной оплаты труда работников бюджетной сферы</t>
  </si>
  <si>
    <t>1470371410</t>
  </si>
  <si>
    <t>1470372300</t>
  </si>
  <si>
    <t>14703S2300</t>
  </si>
  <si>
    <t xml:space="preserve">    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2018-2020 годы"</t>
  </si>
  <si>
    <t>1500000000</t>
  </si>
  <si>
    <t xml:space="preserve">      Подпрограмма "Водоснабжение и водоотведение в Окуловском муниципальном районе на 2018-2020 годы"</t>
  </si>
  <si>
    <t>1510000000</t>
  </si>
  <si>
    <t xml:space="preserve">        Реализация мероприятий по обеспечению населения нецентрализованным водоснабжением</t>
  </si>
  <si>
    <t>1510101950</t>
  </si>
  <si>
    <t xml:space="preserve">        Субсидии на реализацию мероприятий в муниципальных образовательных организациях в области водоснабжения и водоотведения</t>
  </si>
  <si>
    <t>1510272370</t>
  </si>
  <si>
    <t xml:space="preserve">      Подпрограмма "Энергосбережение и повышение энергетической эффективности в Окуловском муниципальном районе на 2018-2020 годы"</t>
  </si>
  <si>
    <t>1520000000</t>
  </si>
  <si>
    <t xml:space="preserve">        Реализация мероприятий, направленных на энергосбережение и повышение энергетической эффективности в коммунальном комплексе</t>
  </si>
  <si>
    <t>1520201950</t>
  </si>
  <si>
    <t xml:space="preserve">    Муниципальная программа "Развитие культуры и туризма в Окуловском муниципальном районе на 2014-2020 годы"</t>
  </si>
  <si>
    <t>1600000000</t>
  </si>
  <si>
    <t xml:space="preserve">      Подпрограмма "Сохранение и развитие культуры Окуловского муниципального района на 2014-2020 годы"</t>
  </si>
  <si>
    <t>1610000000</t>
  </si>
  <si>
    <t xml:space="preserve">        Реализация прочих мероприятий в рамках подпрограммы "Сохранение и развитие культуры Окуловского муниципального района на 2014-2020 годы"</t>
  </si>
  <si>
    <t>1610105990</t>
  </si>
  <si>
    <t>1610205990</t>
  </si>
  <si>
    <t>1610305990</t>
  </si>
  <si>
    <t xml:space="preserve">        Обеспечение деятельности муниципальных домов культуры, других учреждений культуры</t>
  </si>
  <si>
    <t>1610403310</t>
  </si>
  <si>
    <t xml:space="preserve">        Обеспечение деятельности муниципальных библиотечно-информационных центров, библиотек</t>
  </si>
  <si>
    <t>1610403330</t>
  </si>
  <si>
    <t xml:space="preserve">        Обеспечение деятельности межпоселенческого культурно-краеведческого Центра</t>
  </si>
  <si>
    <t>1610403350</t>
  </si>
  <si>
    <t>1610403500</t>
  </si>
  <si>
    <t>1610471410</t>
  </si>
  <si>
    <t>1610472300</t>
  </si>
  <si>
    <t xml:space="preserve">        Обеспечение развития и укрепления материально-технической базы домов культуры</t>
  </si>
  <si>
    <t>16104L4670</t>
  </si>
  <si>
    <t xml:space="preserve">        Поддержка отрасли культура (комплектование книжных фондов муниципальных общедоступных библиотек)</t>
  </si>
  <si>
    <t>16104L5190</t>
  </si>
  <si>
    <t xml:space="preserve">        Комплектование книжных фондов муниципальных общедоступных библиотек муниципальных образований</t>
  </si>
  <si>
    <t>16104L5192</t>
  </si>
  <si>
    <t xml:space="preserve">        Субсидии на обеспечение развития и укрепления материально-технической базы муниципальных домов культуры</t>
  </si>
  <si>
    <t>16104L5581</t>
  </si>
  <si>
    <t xml:space="preserve">        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</si>
  <si>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16104S1550</t>
  </si>
  <si>
    <t>16104S2300</t>
  </si>
  <si>
    <t xml:space="preserve">       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муниципального района, реализующим полномочия в сфере культуры</t>
  </si>
  <si>
    <t>16104S2540</t>
  </si>
  <si>
    <t xml:space="preserve">      Подпрограмма "Развитие дополнительного образования в сфере культуры в Окуловском муниципальном районе на 2014-2020 годы"</t>
  </si>
  <si>
    <t>1620000000</t>
  </si>
  <si>
    <t>1620103230</t>
  </si>
  <si>
    <t>1620103290</t>
  </si>
  <si>
    <t>1620171410</t>
  </si>
  <si>
    <t>1620172300</t>
  </si>
  <si>
    <t>16201S2300</t>
  </si>
  <si>
    <t xml:space="preserve">      Подпрограмма "Развитие туризма в Окуловском муниципальном районе на 2014-2020 годы"</t>
  </si>
  <si>
    <t>1630000000</t>
  </si>
  <si>
    <t xml:space="preserve">        Реализация прочих мероприятий в рамках подпрограммы "Развитие туризма в Окуловском муниципальном районе на 2014-2020 годы"</t>
  </si>
  <si>
    <t>1630105990</t>
  </si>
  <si>
    <t>1630205990</t>
  </si>
  <si>
    <t>1630305990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</si>
  <si>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</si>
  <si>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1640000000</t>
  </si>
  <si>
    <t>1640103350</t>
  </si>
  <si>
    <t xml:space="preserve">    Муниципальная программа "Обеспечение жильем молодых семей в Окуловском муниципальном районе на 2015-2020годы"</t>
  </si>
  <si>
    <t>1700000000</t>
  </si>
  <si>
    <t xml:space="preserve">        Софинансирование социальных выплат молодым семьям на приобретение, строительство жилья в рамках муниципальной программы "Обеспечение жильем молодых семей в Окуловском муниципальном районе на 2015 -2020годы"</t>
  </si>
  <si>
    <t>17001L0201</t>
  </si>
  <si>
    <t xml:space="preserve">        Предоставление социальных выплат молодым семьям на приобретение (строительство) жилья</t>
  </si>
  <si>
    <t>17001L4970</t>
  </si>
  <si>
    <t xml:space="preserve">        Субсидии на софинансирование социальных выплат молодым семьям на приобретение (строительство) жилья</t>
  </si>
  <si>
    <t>17001R4970</t>
  </si>
  <si>
    <t xml:space="preserve">    Муниципальная программа "Развитие физической культуры и спорта в Окуловском муниципальном районе на 2014-2020 годы"</t>
  </si>
  <si>
    <t>2000000000</t>
  </si>
  <si>
    <t xml:space="preserve">        Обеспечение деятельности муниципальных учреждений, обеспечивающих предоставление услуг в сфере физической культуры и спорта</t>
  </si>
  <si>
    <t>2000103410</t>
  </si>
  <si>
    <t>2000103420</t>
  </si>
  <si>
    <t xml:space="preserve">        Реализация прочих мероприятий в области физической культуры и спорта</t>
  </si>
  <si>
    <t>2000107990</t>
  </si>
  <si>
    <t>2000171410</t>
  </si>
  <si>
    <t xml:space="preserve">        Иные межбюджетные трансферты на частичную компенсацию дополнительных расходов на повышение оплаты труда работников бюджетной сферы (ФОЦ)</t>
  </si>
  <si>
    <t>2000171411</t>
  </si>
  <si>
    <t>2000172300</t>
  </si>
  <si>
    <t>2000172301</t>
  </si>
  <si>
    <t>20001S2300</t>
  </si>
  <si>
    <t>20001S2301</t>
  </si>
  <si>
    <t xml:space="preserve">        Субсидии на софинансирование расходов по завершению строительства спортивных объектов незавершенного строительства</t>
  </si>
  <si>
    <t>2000275220</t>
  </si>
  <si>
    <t>20002S5220</t>
  </si>
  <si>
    <t xml:space="preserve">    Муниципальная программа «Берегоукрепительные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2017-2018 годы»</t>
  </si>
  <si>
    <t>2100000000</t>
  </si>
  <si>
    <t xml:space="preserve">        Реализация прочих мероприятий по проведению берегоукрепительных работ</t>
  </si>
  <si>
    <t>2100106990</t>
  </si>
  <si>
    <t xml:space="preserve">    Муниципальная программа "Капитальный ремонт муниципального жилищного фонда в Окуловском муниципальном районе на 2015-2020 годы"</t>
  </si>
  <si>
    <t>2300000000</t>
  </si>
  <si>
    <t xml:space="preserve">        Реализация мероприятий по проведению капитального ремонта муниципального жилого фонда</t>
  </si>
  <si>
    <t>2300101960</t>
  </si>
  <si>
    <t xml:space="preserve">    Муниципальная программа "Социальная поддержка граждан в Окуловском муниципальном районе на 2016-2020 годы"</t>
  </si>
  <si>
    <t>2500000000</t>
  </si>
  <si>
    <t xml:space="preserve">        Оплата жилищно-коммунальных услуг отдельным категориям граждан</t>
  </si>
  <si>
    <t>2500152500</t>
  </si>
  <si>
    <t xml:space="preserve">        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</si>
  <si>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2500170070</t>
  </si>
  <si>
    <t xml:space="preserve">       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</si>
  <si>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2500170160</t>
  </si>
  <si>
    <t xml:space="preserve">       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поддержки отдельным категориям граждан, в том числе лицам, оказавшимся в трудной жизненной ситуации</t>
  </si>
  <si>
    <t>2500170210</t>
  </si>
  <si>
    <t xml:space="preserve">        Осуществление отдельных государственных полномочий по предоставлению мер социальной поддержки ветеранов труда Новгородской области</t>
  </si>
  <si>
    <t>2500170240</t>
  </si>
  <si>
    <t xml:space="preserve">       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</si>
  <si>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2500170270</t>
  </si>
  <si>
    <t xml:space="preserve">       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</si>
  <si>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2500170310</t>
  </si>
  <si>
    <t xml:space="preserve">       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</si>
  <si>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2500170410</t>
  </si>
  <si>
    <t xml:space="preserve">        Обеспечение отдельных государственных полномочий по предоставлению мер социальной поддержки тружеников тыла</t>
  </si>
  <si>
    <t>2500170420</t>
  </si>
  <si>
    <t xml:space="preserve">        Обеспечение мер социальной поддержки реабилитированных лиц и лиц, признанных пострадавшими от политических репрессий</t>
  </si>
  <si>
    <t>2500170430</t>
  </si>
  <si>
    <t xml:space="preserve">       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</si>
  <si>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2500270200</t>
  </si>
  <si>
    <t xml:space="preserve">       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</si>
  <si>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2500270230</t>
  </si>
  <si>
    <t xml:space="preserve">        Осуществление отдельных государственных полномочий по назначению и выплате пособий гражданам, имеющим детей</t>
  </si>
  <si>
    <t>2500270400</t>
  </si>
  <si>
    <t>2500370280</t>
  </si>
  <si>
    <t xml:space="preserve">    Муниципальная программа "Градостроительная политика на территории Окуловского муниципального района на 2016-2020 годы"</t>
  </si>
  <si>
    <t>2700000000</t>
  </si>
  <si>
    <t xml:space="preserve">        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</si>
  <si>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2700101990</t>
  </si>
  <si>
    <t>ВСЕГО РАСХОДОВ:</t>
  </si>
  <si>
    <t>Анализ исполнения муниципальных программ</t>
  </si>
  <si>
    <t>область</t>
  </si>
  <si>
    <t>район</t>
  </si>
  <si>
    <t>федерация</t>
  </si>
  <si>
    <t xml:space="preserve">    Субсидии на поддержку субьектов малого и среднего предпринимательства в монопрофильном образовании поселок Угловка</t>
  </si>
  <si>
    <t xml:space="preserve">      Субсидии юридическим лицам (Субсидии на поддержку субьектов малого и среднего предпринимательства в монопрофильном образовании поселок Угловка)(обл.)</t>
  </si>
  <si>
    <t>18-А44о.242000</t>
  </si>
  <si>
    <t xml:space="preserve">      Субсидии юридическим лицам (Субсидии на поддержку субьектов малого и среднего предпринимательства в монопрофильном образовании поселок Угловка)(фед.)</t>
  </si>
  <si>
    <t>18-А44ф.242000</t>
  </si>
  <si>
    <t xml:space="preserve">      Субсидии юридическим лицам</t>
  </si>
  <si>
    <t>242000</t>
  </si>
  <si>
    <t xml:space="preserve">    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</si>
  <si>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     Увеличение стоимости основных средств</t>
  </si>
  <si>
    <t>310000</t>
  </si>
  <si>
    <t xml:space="preserve">   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</si>
  <si>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</si>
  <si>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    </t>
  </si>
  <si>
    <t xml:space="preserve">      Увеличение стоимости основных средств (жильё дети-сироты - областные)</t>
  </si>
  <si>
    <t>18-780о.310000</t>
  </si>
  <si>
    <t xml:space="preserve">      Увеличение стоимости основных средств (жильё дети-сироты - федеральные)</t>
  </si>
  <si>
    <t>18-780ф.310000</t>
  </si>
  <si>
    <t xml:space="preserve">    Обеспечение развития и укрепления материально-технической базы домов культуры</t>
  </si>
  <si>
    <t xml:space="preserve">      Увеличение стоимости основных средств (Субсидии на обеспечение развития и укрепления материально-технической базы домов культуры в населенных пунктах с числом жителей до 50 тысяч человек)(обл.)</t>
  </si>
  <si>
    <t>18-Б98о.310000</t>
  </si>
  <si>
    <t xml:space="preserve">      Увеличение стоимости основных средств (Субсидии на обеспечение развития и укрепления материально-технической базы домов культуры в населенных пунктах с числом жителей до 50 тысяч человек)(фед.)</t>
  </si>
  <si>
    <t>18-Б98ф.310000</t>
  </si>
  <si>
    <t xml:space="preserve">    Поддержка отрасли культура (комплектование книжных фондов муниципальных общедоступных библиотек)</t>
  </si>
  <si>
    <t xml:space="preserve">      Увеличение стоимости основных средств (Комплектование книжных фондов муниципальных общедоступных библиотек...)(обл.)</t>
  </si>
  <si>
    <t>18-А09-00002о.310000</t>
  </si>
  <si>
    <t xml:space="preserve">      Увеличение стоимости основных средств (Комплектование книжных фондов муниципальных общедоступных библиотек...)(фед.)</t>
  </si>
  <si>
    <t>18-А09-00002ф.310000</t>
  </si>
  <si>
    <t xml:space="preserve">    Комплектование книжных фондов муниципальных общедоступных библиотек муниципальных образований</t>
  </si>
  <si>
    <t xml:space="preserve">    Субсидии на обеспечение развития и укрепления материально-технической базы муниципальных домов культуры</t>
  </si>
  <si>
    <t xml:space="preserve">      Работы, услуги по содержанию имущества (в целях капитального ремонта муниципального имущества)</t>
  </si>
  <si>
    <t>225001</t>
  </si>
  <si>
    <t xml:space="preserve">    Софинансирование социальных выплат молодым семьям на приобретение, строительство жилья в рамках муниципальной программы "Обеспечение жильем молодых семей в Окуловском муниципальном районе на 2015 -2020годы"</t>
  </si>
  <si>
    <t xml:space="preserve">      Пособия по социальной помощи населению (жилье - молодые семьи)</t>
  </si>
  <si>
    <t>262002</t>
  </si>
  <si>
    <t xml:space="preserve">    Предоставление социальных выплат молодым семьям на приобретение (строительство) жилья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</si>
</sst>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2" fillId="0" borderId="1">
      <alignment wrapText="1"/>
    </xf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4" fillId="0" borderId="2">
      <alignment vertical="top" wrapText="1"/>
    </xf>
    <xf numFmtId="1" fontId="2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2">
      <alignment horizontal="left"/>
    </xf>
    <xf numFmtId="4" fontId="4" fillId="3" borderId="2">
      <alignment horizontal="right" vertical="top" shrinkToFit="1"/>
    </xf>
    <xf numFmtId="10" fontId="4" fillId="3" borderId="2">
      <alignment horizontal="right" vertical="top" shrinkToFit="1"/>
    </xf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2" fillId="0" borderId="1"/>
    <xf numFmtId="0" fontId="2" fillId="0" borderId="1"/>
    <xf numFmtId="0" fontId="2" fillId="4" borderId="1"/>
    <xf numFmtId="1" fontId="2" fillId="0" borderId="2">
      <alignment horizontal="left" vertical="top" wrapText="1" indent="2"/>
    </xf>
    <xf numFmtId="0" fontId="2" fillId="4" borderId="1">
      <alignment shrinkToFit="1"/>
    </xf>
    <xf numFmtId="4" fontId="2" fillId="0" borderId="2">
      <alignment horizontal="right" vertical="top" shrinkToFit="1"/>
    </xf>
    <xf numFmtId="10" fontId="2" fillId="0" borderId="2">
      <alignment horizontal="right" vertical="top" shrinkToFit="1"/>
    </xf>
    <xf numFmtId="0" fontId="2" fillId="0" borderId="1">
      <alignment vertical="top"/>
    </xf>
    <xf numFmtId="0" fontId="2" fillId="4" borderId="1">
      <alignment horizontal="center"/>
    </xf>
    <xf numFmtId="0" fontId="2" fillId="4" borderId="1">
      <alignment horizontal="left"/>
    </xf>
    <xf numFmtId="0" fontId="1" fillId="0" borderId="1"/>
  </cellStyleXfs>
  <cellXfs count="12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3" applyNumberFormat="1" applyProtection="1">
      <alignment horizontal="center" wrapText="1"/>
    </xf>
    <xf numFmtId="0" fontId="3" fillId="0" borderId="1" xfId="4" applyNumberFormat="1" applyProtection="1">
      <alignment horizontal="center"/>
    </xf>
    <xf numFmtId="0" fontId="2" fillId="0" borderId="2" xfId="28" applyNumberFormat="1" applyProtection="1">
      <alignment horizontal="center" vertical="center" wrapText="1"/>
    </xf>
    <xf numFmtId="0" fontId="4" fillId="0" borderId="2" xfId="29" applyNumberFormat="1" applyProtection="1">
      <alignment vertical="top" wrapText="1"/>
    </xf>
    <xf numFmtId="1" fontId="2" fillId="0" borderId="2" xfId="30" applyNumberFormat="1" applyProtection="1">
      <alignment horizontal="center" vertical="top" shrinkToFit="1"/>
    </xf>
    <xf numFmtId="1" fontId="2" fillId="0" borderId="2" xfId="30" applyProtection="1">
      <alignment horizontal="center" vertical="top" shrinkToFit="1"/>
    </xf>
    <xf numFmtId="4" fontId="4" fillId="2" borderId="2" xfId="31" applyProtection="1">
      <alignment horizontal="right" vertical="top" shrinkToFit="1"/>
    </xf>
    <xf numFmtId="10" fontId="4" fillId="2" borderId="2" xfId="32" applyProtection="1">
      <alignment horizontal="right" vertical="top" shrinkToFit="1"/>
    </xf>
    <xf numFmtId="4" fontId="4" fillId="3" borderId="2" xfId="34" applyProtection="1">
      <alignment horizontal="right" vertical="top" shrinkToFit="1"/>
    </xf>
    <xf numFmtId="10" fontId="4" fillId="3" borderId="2" xfId="35" applyProtection="1">
      <alignment horizontal="right" vertical="top" shrinkToFit="1"/>
    </xf>
    <xf numFmtId="0" fontId="2" fillId="0" borderId="1" xfId="36" applyNumberFormat="1" applyProtection="1">
      <alignment horizontal="left" wrapText="1"/>
    </xf>
    <xf numFmtId="0" fontId="2" fillId="0" borderId="1" xfId="36" applyNumberFormat="1" applyProtection="1">
      <alignment horizontal="left" wrapText="1"/>
    </xf>
    <xf numFmtId="0" fontId="2" fillId="0" borderId="1" xfId="2" applyNumberFormat="1" applyProtection="1"/>
    <xf numFmtId="0" fontId="2" fillId="0" borderId="1" xfId="2" applyNumberFormat="1" applyFill="1" applyProtection="1"/>
    <xf numFmtId="0" fontId="0" fillId="0" borderId="0" xfId="0" applyFill="1" applyProtection="1">
      <protection locked="0"/>
    </xf>
    <xf numFmtId="0" fontId="3" fillId="0" borderId="1" xfId="3" applyNumberFormat="1" applyFill="1" applyProtection="1">
      <alignment horizontal="center" wrapText="1"/>
    </xf>
    <xf numFmtId="0" fontId="3" fillId="0" borderId="1" xfId="4" applyNumberFormat="1" applyFill="1" applyProtection="1">
      <alignment horizontal="center"/>
    </xf>
    <xf numFmtId="0" fontId="4" fillId="0" borderId="2" xfId="29" applyNumberFormat="1" applyFill="1" applyProtection="1">
      <alignment vertical="top" wrapText="1"/>
    </xf>
    <xf numFmtId="1" fontId="2" fillId="0" borderId="2" xfId="30" applyNumberFormat="1" applyFill="1" applyProtection="1">
      <alignment horizontal="center" vertical="top" shrinkToFit="1"/>
    </xf>
    <xf numFmtId="4" fontId="4" fillId="0" borderId="2" xfId="31" applyFill="1" applyProtection="1">
      <alignment horizontal="right" vertical="top" shrinkToFit="1"/>
    </xf>
    <xf numFmtId="10" fontId="4" fillId="0" borderId="2" xfId="32" applyFill="1" applyProtection="1">
      <alignment horizontal="right" vertical="top" shrinkToFit="1"/>
    </xf>
    <xf numFmtId="1" fontId="6" fillId="0" borderId="2" xfId="30" applyNumberFormat="1" applyFont="1" applyFill="1" applyProtection="1">
      <alignment horizontal="center" vertical="top" shrinkToFit="1"/>
    </xf>
    <xf numFmtId="0" fontId="2" fillId="0" borderId="2" xfId="29" applyNumberFormat="1" applyFont="1" applyFill="1" applyProtection="1">
      <alignment vertical="top" wrapText="1"/>
    </xf>
    <xf numFmtId="1" fontId="2" fillId="0" borderId="2" xfId="30" applyNumberFormat="1" applyFont="1" applyFill="1" applyProtection="1">
      <alignment horizontal="center" vertical="top" shrinkToFit="1"/>
    </xf>
    <xf numFmtId="4" fontId="2" fillId="0" borderId="2" xfId="31" applyFont="1" applyFill="1" applyProtection="1">
      <alignment horizontal="right" vertical="top" shrinkToFit="1"/>
    </xf>
    <xf numFmtId="10" fontId="2" fillId="0" borderId="2" xfId="32" applyFont="1" applyFill="1" applyProtection="1">
      <alignment horizontal="right" vertical="top" shrinkToFit="1"/>
    </xf>
    <xf numFmtId="0" fontId="0" fillId="0" borderId="0" xfId="0" applyFont="1" applyFill="1" applyProtection="1">
      <protection locked="0"/>
    </xf>
    <xf numFmtId="49" fontId="7" fillId="5" borderId="3" xfId="50" applyNumberFormat="1" applyFont="1" applyFill="1" applyBorder="1" applyAlignment="1">
      <alignment horizontal="center" vertical="top" shrinkToFit="1"/>
    </xf>
    <xf numFmtId="49" fontId="7" fillId="6" borderId="3" xfId="50" applyNumberFormat="1" applyFont="1" applyFill="1" applyBorder="1" applyAlignment="1">
      <alignment horizontal="center" vertical="top" shrinkToFit="1"/>
    </xf>
    <xf numFmtId="49" fontId="7" fillId="7" borderId="3" xfId="50" applyNumberFormat="1" applyFont="1" applyFill="1" applyBorder="1" applyAlignment="1">
      <alignment horizontal="center" vertical="top" shrinkToFit="1"/>
    </xf>
    <xf numFmtId="0" fontId="0" fillId="0" borderId="1" xfId="0" applyBorder="1" applyProtection="1">
      <protection locked="0"/>
    </xf>
    <xf numFmtId="4" fontId="4" fillId="8" borderId="2" xfId="31" applyFill="1" applyProtection="1">
      <alignment horizontal="right" vertical="top" shrinkToFit="1"/>
    </xf>
    <xf numFmtId="4" fontId="4" fillId="0" borderId="4" xfId="34" applyFill="1" applyBorder="1" applyProtection="1">
      <alignment horizontal="right" vertical="top" shrinkToFit="1"/>
    </xf>
    <xf numFmtId="10" fontId="4" fillId="0" borderId="4" xfId="35" applyFill="1" applyBorder="1" applyProtection="1">
      <alignment horizontal="right" vertical="top" shrinkToFit="1"/>
    </xf>
    <xf numFmtId="0" fontId="2" fillId="0" borderId="3" xfId="2" applyNumberFormat="1" applyFill="1" applyBorder="1" applyProtection="1"/>
    <xf numFmtId="0" fontId="0" fillId="0" borderId="3" xfId="0" applyFill="1" applyBorder="1" applyProtection="1">
      <protection locked="0"/>
    </xf>
    <xf numFmtId="4" fontId="0" fillId="0" borderId="0" xfId="0" applyNumberFormat="1" applyFill="1" applyProtection="1">
      <protection locked="0"/>
    </xf>
    <xf numFmtId="4" fontId="4" fillId="7" borderId="4" xfId="34" applyFill="1" applyBorder="1" applyProtection="1">
      <alignment horizontal="right" vertical="top" shrinkToFit="1"/>
    </xf>
    <xf numFmtId="10" fontId="4" fillId="7" borderId="3" xfId="35" applyFill="1" applyBorder="1" applyProtection="1">
      <alignment horizontal="right" vertical="top" shrinkToFit="1"/>
    </xf>
    <xf numFmtId="4" fontId="2" fillId="7" borderId="2" xfId="31" applyFont="1" applyFill="1" applyProtection="1">
      <alignment horizontal="right" vertical="top" shrinkToFit="1"/>
    </xf>
    <xf numFmtId="10" fontId="2" fillId="7" borderId="2" xfId="32" applyFont="1" applyFill="1" applyProtection="1">
      <alignment horizontal="right" vertical="top" shrinkToFit="1"/>
    </xf>
    <xf numFmtId="4" fontId="7" fillId="7" borderId="2" xfId="31" applyFont="1" applyFill="1" applyProtection="1">
      <alignment horizontal="right" vertical="top" shrinkToFit="1"/>
    </xf>
    <xf numFmtId="10" fontId="7" fillId="7" borderId="2" xfId="32" applyFont="1" applyFill="1" applyProtection="1">
      <alignment horizontal="right" vertical="top" shrinkToFit="1"/>
    </xf>
    <xf numFmtId="4" fontId="7" fillId="5" borderId="2" xfId="31" applyFont="1" applyFill="1" applyProtection="1">
      <alignment horizontal="right" vertical="top" shrinkToFit="1"/>
    </xf>
    <xf numFmtId="10" fontId="7" fillId="5" borderId="2" xfId="32" applyFont="1" applyFill="1" applyProtection="1">
      <alignment horizontal="right" vertical="top" shrinkToFit="1"/>
    </xf>
    <xf numFmtId="10" fontId="2" fillId="5" borderId="2" xfId="32" applyFont="1" applyFill="1" applyProtection="1">
      <alignment horizontal="right" vertical="top" shrinkToFit="1"/>
    </xf>
    <xf numFmtId="4" fontId="2" fillId="5" borderId="2" xfId="31" applyFont="1" applyFill="1" applyProtection="1">
      <alignment horizontal="right" vertical="top" shrinkToFit="1"/>
    </xf>
    <xf numFmtId="0" fontId="3" fillId="0" borderId="1" xfId="3" applyNumberFormat="1" applyProtection="1">
      <alignment horizontal="center" wrapText="1"/>
    </xf>
    <xf numFmtId="0" fontId="3" fillId="0" borderId="1" xfId="3" applyProtection="1">
      <alignment horizontal="center" wrapText="1"/>
      <protection locked="0"/>
    </xf>
    <xf numFmtId="0" fontId="3" fillId="0" borderId="1" xfId="4" applyNumberFormat="1" applyProtection="1">
      <alignment horizontal="center"/>
    </xf>
    <xf numFmtId="0" fontId="3" fillId="0" borderId="1" xfId="4" applyProtection="1">
      <alignment horizontal="center"/>
      <protection locked="0"/>
    </xf>
    <xf numFmtId="0" fontId="2" fillId="0" borderId="1" xfId="5" applyNumberFormat="1" applyProtection="1">
      <alignment horizontal="right"/>
    </xf>
    <xf numFmtId="0" fontId="2" fillId="0" borderId="1" xfId="5" applyProtection="1">
      <alignment horizontal="right"/>
      <protection locked="0"/>
    </xf>
    <xf numFmtId="0" fontId="2" fillId="0" borderId="2" xfId="26" applyNumberFormat="1" applyProtection="1">
      <alignment horizontal="center" vertical="center" wrapText="1"/>
    </xf>
    <xf numFmtId="0" fontId="2" fillId="0" borderId="2" xfId="26" applyProtection="1">
      <alignment horizontal="center" vertical="center" wrapText="1"/>
      <protection locked="0"/>
    </xf>
    <xf numFmtId="0" fontId="2" fillId="0" borderId="2" xfId="25" applyNumberFormat="1" applyProtection="1">
      <alignment horizontal="center" vertical="center" wrapText="1"/>
    </xf>
    <xf numFmtId="0" fontId="2" fillId="0" borderId="2" xfId="25" applyProtection="1">
      <alignment horizontal="center" vertical="center" wrapText="1"/>
      <protection locked="0"/>
    </xf>
    <xf numFmtId="0" fontId="2" fillId="0" borderId="2" xfId="28" applyNumberFormat="1" applyProtection="1">
      <alignment horizontal="center" vertical="center" wrapText="1"/>
    </xf>
    <xf numFmtId="0" fontId="2" fillId="0" borderId="2" xfId="28" applyProtection="1">
      <alignment horizontal="center" vertical="center" wrapText="1"/>
      <protection locked="0"/>
    </xf>
    <xf numFmtId="0" fontId="2" fillId="0" borderId="2" xfId="24" applyNumberFormat="1" applyProtection="1">
      <alignment horizontal="center" vertical="center" wrapText="1"/>
    </xf>
    <xf numFmtId="0" fontId="2" fillId="0" borderId="2" xfId="24" applyProtection="1">
      <alignment horizontal="center" vertical="center" wrapText="1"/>
      <protection locked="0"/>
    </xf>
    <xf numFmtId="0" fontId="2" fillId="0" borderId="2" xfId="23" applyNumberFormat="1" applyProtection="1">
      <alignment horizontal="center" vertical="center" wrapText="1"/>
    </xf>
    <xf numFmtId="0" fontId="2" fillId="0" borderId="2" xfId="23" applyProtection="1">
      <alignment horizontal="center" vertical="center" wrapText="1"/>
      <protection locked="0"/>
    </xf>
    <xf numFmtId="0" fontId="2" fillId="0" borderId="2" xfId="22" applyNumberFormat="1" applyProtection="1">
      <alignment horizontal="center" vertical="center" wrapText="1"/>
    </xf>
    <xf numFmtId="0" fontId="2" fillId="0" borderId="2" xfId="22" applyProtection="1">
      <alignment horizontal="center" vertical="center" wrapText="1"/>
      <protection locked="0"/>
    </xf>
    <xf numFmtId="0" fontId="2" fillId="0" borderId="2" xfId="21" applyNumberFormat="1" applyProtection="1">
      <alignment horizontal="center" vertical="center" wrapText="1"/>
    </xf>
    <xf numFmtId="0" fontId="2" fillId="0" borderId="2" xfId="21" applyProtection="1">
      <alignment horizontal="center" vertical="center" wrapText="1"/>
      <protection locked="0"/>
    </xf>
    <xf numFmtId="0" fontId="2" fillId="0" borderId="2" xfId="6" applyNumberFormat="1" applyProtection="1">
      <alignment horizontal="center" vertical="center" wrapText="1"/>
    </xf>
    <xf numFmtId="0" fontId="2" fillId="0" borderId="2" xfId="6" applyProtection="1">
      <alignment horizontal="center" vertical="center" wrapText="1"/>
      <protection locked="0"/>
    </xf>
    <xf numFmtId="0" fontId="2" fillId="0" borderId="2" xfId="17" applyNumberFormat="1" applyProtection="1">
      <alignment horizontal="center" vertical="center" wrapText="1"/>
    </xf>
    <xf numFmtId="0" fontId="2" fillId="0" borderId="2" xfId="17" applyProtection="1">
      <alignment horizontal="center" vertical="center" wrapText="1"/>
      <protection locked="0"/>
    </xf>
    <xf numFmtId="0" fontId="2" fillId="0" borderId="2" xfId="18" applyNumberFormat="1" applyProtection="1">
      <alignment horizontal="center" vertical="center" wrapText="1"/>
    </xf>
    <xf numFmtId="0" fontId="2" fillId="0" borderId="2" xfId="18" applyProtection="1">
      <alignment horizontal="center" vertical="center" wrapText="1"/>
      <protection locked="0"/>
    </xf>
    <xf numFmtId="0" fontId="2" fillId="0" borderId="1" xfId="1" applyNumberFormat="1" applyProtection="1">
      <alignment wrapText="1"/>
    </xf>
    <xf numFmtId="0" fontId="2" fillId="0" borderId="1" xfId="1" applyProtection="1">
      <alignment wrapText="1"/>
      <protection locked="0"/>
    </xf>
    <xf numFmtId="0" fontId="2" fillId="0" borderId="1" xfId="2" applyNumberFormat="1" applyProtection="1"/>
    <xf numFmtId="0" fontId="2" fillId="0" borderId="1" xfId="2" applyProtection="1">
      <protection locked="0"/>
    </xf>
    <xf numFmtId="0" fontId="2" fillId="0" borderId="1" xfId="36" applyNumberFormat="1" applyProtection="1">
      <alignment horizontal="left" wrapText="1"/>
    </xf>
    <xf numFmtId="0" fontId="2" fillId="0" borderId="1" xfId="36" applyProtection="1">
      <alignment horizontal="left" wrapText="1"/>
      <protection locked="0"/>
    </xf>
    <xf numFmtId="0" fontId="4" fillId="0" borderId="2" xfId="33" applyNumberFormat="1" applyProtection="1">
      <alignment horizontal="left"/>
    </xf>
    <xf numFmtId="0" fontId="4" fillId="0" borderId="2" xfId="33" applyProtection="1">
      <alignment horizontal="left"/>
      <protection locked="0"/>
    </xf>
    <xf numFmtId="0" fontId="2" fillId="0" borderId="2" xfId="19" applyNumberFormat="1" applyProtection="1">
      <alignment horizontal="center" vertical="center" wrapText="1"/>
    </xf>
    <xf numFmtId="0" fontId="2" fillId="0" borderId="2" xfId="19" applyProtection="1">
      <alignment horizontal="center" vertical="center" wrapText="1"/>
      <protection locked="0"/>
    </xf>
    <xf numFmtId="0" fontId="2" fillId="0" borderId="2" xfId="20" applyNumberFormat="1" applyProtection="1">
      <alignment horizontal="center" vertical="center" wrapText="1"/>
    </xf>
    <xf numFmtId="0" fontId="2" fillId="0" borderId="2" xfId="20" applyProtection="1">
      <alignment horizontal="center" vertical="center" wrapText="1"/>
      <protection locked="0"/>
    </xf>
    <xf numFmtId="0" fontId="2" fillId="0" borderId="2" xfId="9" applyNumberFormat="1" applyProtection="1">
      <alignment horizontal="center" vertical="center" wrapText="1"/>
    </xf>
    <xf numFmtId="0" fontId="2" fillId="0" borderId="2" xfId="9" applyProtection="1">
      <alignment horizontal="center" vertical="center" wrapText="1"/>
      <protection locked="0"/>
    </xf>
    <xf numFmtId="0" fontId="2" fillId="0" borderId="2" xfId="14" applyNumberFormat="1" applyProtection="1">
      <alignment horizontal="center" vertical="center" wrapText="1"/>
    </xf>
    <xf numFmtId="0" fontId="2" fillId="0" borderId="2" xfId="14" applyProtection="1">
      <alignment horizontal="center" vertical="center" wrapText="1"/>
      <protection locked="0"/>
    </xf>
    <xf numFmtId="0" fontId="2" fillId="0" borderId="2" xfId="15" applyNumberFormat="1" applyProtection="1">
      <alignment horizontal="center" vertical="center" wrapText="1"/>
    </xf>
    <xf numFmtId="0" fontId="2" fillId="0" borderId="2" xfId="15" applyProtection="1">
      <alignment horizontal="center" vertical="center" wrapText="1"/>
      <protection locked="0"/>
    </xf>
    <xf numFmtId="0" fontId="2" fillId="0" borderId="2" xfId="16" applyNumberFormat="1" applyProtection="1">
      <alignment horizontal="center" vertical="center" wrapText="1"/>
    </xf>
    <xf numFmtId="0" fontId="2" fillId="0" borderId="2" xfId="16" applyProtection="1">
      <alignment horizontal="center" vertical="center" wrapText="1"/>
      <protection locked="0"/>
    </xf>
    <xf numFmtId="0" fontId="2" fillId="0" borderId="1" xfId="1" applyNumberFormat="1" applyFill="1" applyProtection="1">
      <alignment wrapText="1"/>
    </xf>
    <xf numFmtId="0" fontId="2" fillId="0" borderId="1" xfId="1" applyFill="1" applyProtection="1">
      <alignment wrapText="1"/>
      <protection locked="0"/>
    </xf>
    <xf numFmtId="0" fontId="3" fillId="0" borderId="1" xfId="3" applyNumberFormat="1" applyFill="1" applyProtection="1">
      <alignment horizontal="center" wrapText="1"/>
    </xf>
    <xf numFmtId="0" fontId="3" fillId="0" borderId="1" xfId="3" applyFill="1" applyProtection="1">
      <alignment horizontal="center" wrapText="1"/>
      <protection locked="0"/>
    </xf>
    <xf numFmtId="0" fontId="3" fillId="0" borderId="1" xfId="4" applyNumberFormat="1" applyFill="1" applyProtection="1">
      <alignment horizontal="center"/>
    </xf>
    <xf numFmtId="0" fontId="3" fillId="0" borderId="1" xfId="4" applyFill="1" applyProtection="1">
      <alignment horizontal="center"/>
      <protection locked="0"/>
    </xf>
    <xf numFmtId="0" fontId="2" fillId="0" borderId="1" xfId="5" applyNumberFormat="1" applyFill="1" applyProtection="1">
      <alignment horizontal="right"/>
    </xf>
    <xf numFmtId="0" fontId="2" fillId="0" borderId="1" xfId="5" applyFill="1" applyProtection="1">
      <alignment horizontal="right"/>
      <protection locked="0"/>
    </xf>
    <xf numFmtId="0" fontId="2" fillId="0" borderId="2" xfId="6" applyNumberFormat="1" applyFill="1" applyProtection="1">
      <alignment horizontal="center" vertical="center" wrapText="1"/>
    </xf>
    <xf numFmtId="0" fontId="2" fillId="0" borderId="2" xfId="6" applyFill="1" applyProtection="1">
      <alignment horizontal="center" vertical="center" wrapText="1"/>
      <protection locked="0"/>
    </xf>
    <xf numFmtId="0" fontId="2" fillId="0" borderId="2" xfId="9" applyNumberFormat="1" applyFill="1" applyProtection="1">
      <alignment horizontal="center" vertical="center" wrapText="1"/>
    </xf>
    <xf numFmtId="0" fontId="2" fillId="0" borderId="2" xfId="9" applyFill="1" applyProtection="1">
      <alignment horizontal="center" vertical="center" wrapText="1"/>
      <protection locked="0"/>
    </xf>
    <xf numFmtId="0" fontId="2" fillId="0" borderId="2" xfId="28" applyNumberFormat="1" applyFill="1" applyProtection="1">
      <alignment horizontal="center" vertical="center" wrapText="1"/>
    </xf>
    <xf numFmtId="0" fontId="2" fillId="0" borderId="2" xfId="28" applyFill="1" applyProtection="1">
      <alignment horizontal="center" vertical="center" wrapText="1"/>
      <protection locked="0"/>
    </xf>
    <xf numFmtId="0" fontId="4" fillId="0" borderId="4" xfId="33" applyNumberFormat="1" applyFill="1" applyBorder="1" applyProtection="1">
      <alignment horizontal="left"/>
    </xf>
    <xf numFmtId="0" fontId="4" fillId="0" borderId="4" xfId="33" applyFill="1" applyBorder="1" applyProtection="1">
      <alignment horizontal="left"/>
      <protection locked="0"/>
    </xf>
    <xf numFmtId="0" fontId="2" fillId="0" borderId="2" xfId="26" applyNumberFormat="1" applyFill="1" applyProtection="1">
      <alignment horizontal="center" vertical="center" wrapText="1"/>
    </xf>
    <xf numFmtId="0" fontId="2" fillId="0" borderId="2" xfId="26" applyFill="1" applyProtection="1">
      <alignment horizontal="center" vertical="center" wrapText="1"/>
      <protection locked="0"/>
    </xf>
    <xf numFmtId="0" fontId="2" fillId="0" borderId="2" xfId="13" applyNumberFormat="1" applyProtection="1">
      <alignment horizontal="center" vertical="center" wrapText="1"/>
    </xf>
    <xf numFmtId="0" fontId="2" fillId="0" borderId="2" xfId="13" applyProtection="1">
      <alignment horizontal="center" vertical="center" wrapText="1"/>
      <protection locked="0"/>
    </xf>
    <xf numFmtId="4" fontId="4" fillId="5" borderId="4" xfId="34" applyFill="1" applyBorder="1" applyProtection="1">
      <alignment horizontal="right" vertical="top" shrinkToFit="1"/>
    </xf>
    <xf numFmtId="10" fontId="4" fillId="5" borderId="3" xfId="35" applyFill="1" applyBorder="1" applyProtection="1">
      <alignment horizontal="right" vertical="top" shrinkToFit="1"/>
    </xf>
    <xf numFmtId="4" fontId="4" fillId="5" borderId="2" xfId="31" applyFill="1" applyProtection="1">
      <alignment horizontal="right" vertical="top" shrinkToFit="1"/>
    </xf>
    <xf numFmtId="10" fontId="4" fillId="5" borderId="2" xfId="32" applyFill="1" applyProtection="1">
      <alignment horizontal="right" vertical="top" shrinkToFit="1"/>
    </xf>
    <xf numFmtId="4" fontId="7" fillId="6" borderId="2" xfId="31" applyFont="1" applyFill="1" applyProtection="1">
      <alignment horizontal="right" vertical="top" shrinkToFit="1"/>
    </xf>
    <xf numFmtId="10" fontId="7" fillId="6" borderId="2" xfId="32" applyFont="1" applyFill="1" applyProtection="1">
      <alignment horizontal="right" vertical="top" shrinkToFit="1"/>
    </xf>
    <xf numFmtId="4" fontId="2" fillId="6" borderId="2" xfId="31" applyFont="1" applyFill="1" applyProtection="1">
      <alignment horizontal="right" vertical="top" shrinkToFit="1"/>
    </xf>
    <xf numFmtId="10" fontId="2" fillId="6" borderId="2" xfId="32" applyFont="1" applyFill="1" applyProtection="1">
      <alignment horizontal="right" vertical="top" shrinkToFit="1"/>
    </xf>
    <xf numFmtId="4" fontId="4" fillId="6" borderId="2" xfId="31" applyFill="1" applyProtection="1">
      <alignment horizontal="right" vertical="top" shrinkToFit="1"/>
    </xf>
    <xf numFmtId="10" fontId="4" fillId="6" borderId="2" xfId="32" applyFill="1" applyProtection="1">
      <alignment horizontal="right" vertical="top" shrinkToFit="1"/>
    </xf>
    <xf numFmtId="4" fontId="4" fillId="6" borderId="3" xfId="34" applyFill="1" applyBorder="1" applyProtection="1">
      <alignment horizontal="right" vertical="top" shrinkToFit="1"/>
    </xf>
    <xf numFmtId="10" fontId="4" fillId="6" borderId="3" xfId="35" applyFill="1" applyBorder="1" applyProtection="1">
      <alignment horizontal="right" vertical="top" shrinkToFit="1"/>
    </xf>
  </cellXfs>
  <cellStyles count="51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  <cellStyle name="Обычный 6" xfId="50"/>
  </cellStyles>
  <dxfs count="0"/>
  <tableStyles count="0"/>
  <colors>
    <mruColors>
      <color rgb="FF00FFFF"/>
      <color rgb="FF99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7"/>
  <sheetViews>
    <sheetView showGridLines="0" zoomScaleNormal="100" workbookViewId="0">
      <pane ySplit="7" topLeftCell="A170" activePane="bottomLeft" state="frozen"/>
      <selection pane="bottomLeft" sqref="A1:XFD1048576"/>
    </sheetView>
  </sheetViews>
  <sheetFormatPr defaultRowHeight="15" outlineLevelRow="2"/>
  <cols>
    <col min="1" max="1" width="40" style="1" customWidth="1"/>
    <col min="2" max="2" width="10.7109375" style="1" customWidth="1"/>
    <col min="3" max="14" width="9.140625" style="1" hidden="1"/>
    <col min="15" max="15" width="13.85546875" style="1" bestFit="1" customWidth="1"/>
    <col min="16" max="19" width="9.140625" style="1" hidden="1"/>
    <col min="20" max="20" width="13.85546875" style="1" bestFit="1" customWidth="1"/>
    <col min="21" max="23" width="9.140625" style="1" hidden="1"/>
    <col min="24" max="24" width="13.85546875" style="1" bestFit="1" customWidth="1"/>
    <col min="25" max="29" width="9.140625" style="1" hidden="1"/>
    <col min="30" max="30" width="11.7109375" style="1" customWidth="1"/>
    <col min="31" max="31" width="9.140625" style="1" hidden="1"/>
    <col min="32" max="32" width="9.140625" style="1" customWidth="1"/>
    <col min="33" max="16384" width="9.140625" style="1"/>
  </cols>
  <sheetData>
    <row r="1" spans="1:32">
      <c r="A1" s="76"/>
      <c r="B1" s="77"/>
      <c r="C1" s="77"/>
      <c r="D1" s="77"/>
      <c r="E1" s="77"/>
      <c r="F1" s="77"/>
      <c r="G1" s="7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8"/>
      <c r="V1" s="79"/>
      <c r="W1" s="79"/>
      <c r="X1" s="2"/>
      <c r="Y1" s="2"/>
      <c r="Z1" s="2"/>
      <c r="AA1" s="78"/>
      <c r="AB1" s="79"/>
      <c r="AC1" s="79"/>
      <c r="AD1" s="2"/>
      <c r="AE1" s="2"/>
      <c r="AF1" s="2"/>
    </row>
    <row r="2" spans="1:32" ht="15.2" customHeight="1">
      <c r="A2" s="76" t="s">
        <v>0</v>
      </c>
      <c r="B2" s="77"/>
      <c r="C2" s="77"/>
      <c r="D2" s="77"/>
      <c r="E2" s="77"/>
      <c r="F2" s="77"/>
      <c r="G2" s="7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8"/>
      <c r="V2" s="79"/>
      <c r="W2" s="79"/>
      <c r="X2" s="2"/>
      <c r="Y2" s="2"/>
      <c r="Z2" s="2"/>
      <c r="AA2" s="78"/>
      <c r="AB2" s="79"/>
      <c r="AC2" s="79"/>
      <c r="AD2" s="2"/>
      <c r="AE2" s="2"/>
      <c r="AF2" s="2"/>
    </row>
    <row r="3" spans="1:32" ht="15.95" customHeight="1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3"/>
      <c r="AE3" s="4"/>
      <c r="AF3" s="2"/>
    </row>
    <row r="4" spans="1:32" ht="15.75" customHeight="1">
      <c r="A4" s="52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4"/>
      <c r="AE4" s="4"/>
      <c r="AF4" s="2"/>
    </row>
    <row r="5" spans="1:32" ht="12.75" customHeight="1">
      <c r="A5" s="54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2"/>
    </row>
    <row r="6" spans="1:32" ht="26.25" customHeight="1">
      <c r="A6" s="70" t="s">
        <v>4</v>
      </c>
      <c r="B6" s="88" t="s">
        <v>5</v>
      </c>
      <c r="C6" s="90" t="s">
        <v>7</v>
      </c>
      <c r="D6" s="92" t="s">
        <v>7</v>
      </c>
      <c r="E6" s="94" t="s">
        <v>7</v>
      </c>
      <c r="F6" s="72" t="s">
        <v>7</v>
      </c>
      <c r="G6" s="74" t="s">
        <v>7</v>
      </c>
      <c r="H6" s="84" t="s">
        <v>7</v>
      </c>
      <c r="I6" s="86" t="s">
        <v>7</v>
      </c>
      <c r="J6" s="68" t="s">
        <v>7</v>
      </c>
      <c r="K6" s="66" t="s">
        <v>7</v>
      </c>
      <c r="L6" s="64" t="s">
        <v>7</v>
      </c>
      <c r="M6" s="62" t="s">
        <v>7</v>
      </c>
      <c r="N6" s="58" t="s">
        <v>7</v>
      </c>
      <c r="O6" s="56" t="s">
        <v>8</v>
      </c>
      <c r="P6" s="60" t="s">
        <v>7</v>
      </c>
      <c r="Q6" s="60" t="s">
        <v>7</v>
      </c>
      <c r="R6" s="60" t="s">
        <v>7</v>
      </c>
      <c r="S6" s="60" t="s">
        <v>7</v>
      </c>
      <c r="T6" s="60" t="s">
        <v>9</v>
      </c>
      <c r="U6" s="60" t="s">
        <v>7</v>
      </c>
      <c r="V6" s="61"/>
      <c r="W6" s="61"/>
      <c r="X6" s="60" t="s">
        <v>10</v>
      </c>
      <c r="Y6" s="60" t="s">
        <v>7</v>
      </c>
      <c r="Z6" s="60" t="s">
        <v>7</v>
      </c>
      <c r="AA6" s="60" t="s">
        <v>7</v>
      </c>
      <c r="AB6" s="61"/>
      <c r="AC6" s="61"/>
      <c r="AD6" s="60" t="s">
        <v>11</v>
      </c>
      <c r="AE6" s="60" t="s">
        <v>7</v>
      </c>
      <c r="AF6" s="2"/>
    </row>
    <row r="7" spans="1:32">
      <c r="A7" s="71"/>
      <c r="B7" s="89"/>
      <c r="C7" s="91"/>
      <c r="D7" s="93"/>
      <c r="E7" s="95"/>
      <c r="F7" s="73"/>
      <c r="G7" s="75"/>
      <c r="H7" s="85"/>
      <c r="I7" s="87"/>
      <c r="J7" s="69"/>
      <c r="K7" s="67"/>
      <c r="L7" s="65"/>
      <c r="M7" s="63"/>
      <c r="N7" s="59"/>
      <c r="O7" s="57"/>
      <c r="P7" s="61"/>
      <c r="Q7" s="61"/>
      <c r="R7" s="61"/>
      <c r="S7" s="61"/>
      <c r="T7" s="61"/>
      <c r="U7" s="5"/>
      <c r="V7" s="5" t="s">
        <v>12</v>
      </c>
      <c r="W7" s="5" t="s">
        <v>13</v>
      </c>
      <c r="X7" s="61"/>
      <c r="Y7" s="61"/>
      <c r="Z7" s="61"/>
      <c r="AA7" s="5"/>
      <c r="AB7" s="5" t="s">
        <v>12</v>
      </c>
      <c r="AC7" s="5" t="s">
        <v>13</v>
      </c>
      <c r="AD7" s="61"/>
      <c r="AE7" s="61"/>
      <c r="AF7" s="2"/>
    </row>
    <row r="8" spans="1:32" ht="63.75">
      <c r="A8" s="6" t="s">
        <v>14</v>
      </c>
      <c r="B8" s="7" t="s">
        <v>15</v>
      </c>
      <c r="C8" s="8"/>
      <c r="D8" s="8"/>
      <c r="E8" s="8"/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29257382.399999999</v>
      </c>
      <c r="P8" s="9">
        <v>0</v>
      </c>
      <c r="Q8" s="9">
        <v>0</v>
      </c>
      <c r="R8" s="9">
        <v>0</v>
      </c>
      <c r="S8" s="9">
        <v>0</v>
      </c>
      <c r="T8" s="9">
        <v>14798758.199999999</v>
      </c>
      <c r="U8" s="9">
        <v>14798758.199999999</v>
      </c>
      <c r="V8" s="9">
        <v>0</v>
      </c>
      <c r="W8" s="9">
        <v>0</v>
      </c>
      <c r="X8" s="9">
        <v>14741508.050000001</v>
      </c>
      <c r="Y8" s="9">
        <v>0</v>
      </c>
      <c r="Z8" s="9">
        <v>0</v>
      </c>
      <c r="AA8" s="9">
        <v>14741508.050000001</v>
      </c>
      <c r="AB8" s="9">
        <v>0</v>
      </c>
      <c r="AC8" s="9">
        <v>0</v>
      </c>
      <c r="AD8" s="10">
        <f>X8/O8*100%</f>
        <v>0.50385601310662709</v>
      </c>
      <c r="AE8" s="9">
        <v>0</v>
      </c>
      <c r="AF8" s="2"/>
    </row>
    <row r="9" spans="1:32" ht="76.5" outlineLevel="1">
      <c r="A9" s="6" t="s">
        <v>16</v>
      </c>
      <c r="B9" s="7" t="s">
        <v>17</v>
      </c>
      <c r="C9" s="8"/>
      <c r="D9" s="8"/>
      <c r="E9" s="8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7524482.4000000004</v>
      </c>
      <c r="P9" s="9">
        <v>0</v>
      </c>
      <c r="Q9" s="9">
        <v>0</v>
      </c>
      <c r="R9" s="9">
        <v>0</v>
      </c>
      <c r="S9" s="9">
        <v>0</v>
      </c>
      <c r="T9" s="9">
        <v>3063458.2</v>
      </c>
      <c r="U9" s="9">
        <v>3063458.2</v>
      </c>
      <c r="V9" s="9">
        <v>0</v>
      </c>
      <c r="W9" s="9">
        <v>0</v>
      </c>
      <c r="X9" s="9">
        <v>3006208.05</v>
      </c>
      <c r="Y9" s="9">
        <v>0</v>
      </c>
      <c r="Z9" s="9">
        <v>0</v>
      </c>
      <c r="AA9" s="9">
        <v>3006208.05</v>
      </c>
      <c r="AB9" s="9">
        <v>0</v>
      </c>
      <c r="AC9" s="9">
        <v>0</v>
      </c>
      <c r="AD9" s="10">
        <f t="shared" ref="AD9:AD72" si="0">X9/O9*100%</f>
        <v>0.39952356722902294</v>
      </c>
      <c r="AE9" s="9">
        <v>0</v>
      </c>
      <c r="AF9" s="2"/>
    </row>
    <row r="10" spans="1:32" ht="25.5" outlineLevel="2">
      <c r="A10" s="6" t="s">
        <v>18</v>
      </c>
      <c r="B10" s="7" t="s">
        <v>19</v>
      </c>
      <c r="C10" s="8"/>
      <c r="D10" s="8"/>
      <c r="E10" s="8"/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1595582.4</v>
      </c>
      <c r="P10" s="9">
        <v>0</v>
      </c>
      <c r="Q10" s="9">
        <v>0</v>
      </c>
      <c r="R10" s="9">
        <v>0</v>
      </c>
      <c r="S10" s="9">
        <v>0</v>
      </c>
      <c r="T10" s="9">
        <v>582200</v>
      </c>
      <c r="U10" s="9">
        <v>582200</v>
      </c>
      <c r="V10" s="9">
        <v>0</v>
      </c>
      <c r="W10" s="9">
        <v>0</v>
      </c>
      <c r="X10" s="9">
        <v>581107.84</v>
      </c>
      <c r="Y10" s="9">
        <v>0</v>
      </c>
      <c r="Z10" s="9">
        <v>0</v>
      </c>
      <c r="AA10" s="9">
        <v>581107.84</v>
      </c>
      <c r="AB10" s="9">
        <v>0</v>
      </c>
      <c r="AC10" s="9">
        <v>0</v>
      </c>
      <c r="AD10" s="10">
        <f t="shared" si="0"/>
        <v>0.36419795054144494</v>
      </c>
      <c r="AE10" s="9">
        <v>0</v>
      </c>
      <c r="AF10" s="2"/>
    </row>
    <row r="11" spans="1:32" ht="102" outlineLevel="2">
      <c r="A11" s="6" t="s">
        <v>20</v>
      </c>
      <c r="B11" s="7" t="s">
        <v>21</v>
      </c>
      <c r="C11" s="8"/>
      <c r="D11" s="8"/>
      <c r="E11" s="8"/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5898200</v>
      </c>
      <c r="P11" s="9">
        <v>0</v>
      </c>
      <c r="Q11" s="9">
        <v>0</v>
      </c>
      <c r="R11" s="9">
        <v>0</v>
      </c>
      <c r="S11" s="9">
        <v>0</v>
      </c>
      <c r="T11" s="9">
        <v>2450558.2000000002</v>
      </c>
      <c r="U11" s="9">
        <v>2450558.2000000002</v>
      </c>
      <c r="V11" s="9">
        <v>0</v>
      </c>
      <c r="W11" s="9">
        <v>0</v>
      </c>
      <c r="X11" s="9">
        <v>2394400.21</v>
      </c>
      <c r="Y11" s="9">
        <v>0</v>
      </c>
      <c r="Z11" s="9">
        <v>0</v>
      </c>
      <c r="AA11" s="9">
        <v>2394400.21</v>
      </c>
      <c r="AB11" s="9">
        <v>0</v>
      </c>
      <c r="AC11" s="9">
        <v>0</v>
      </c>
      <c r="AD11" s="10">
        <f t="shared" si="0"/>
        <v>0.40595439456105253</v>
      </c>
      <c r="AE11" s="9">
        <v>0</v>
      </c>
      <c r="AF11" s="2"/>
    </row>
    <row r="12" spans="1:32" ht="63.75" outlineLevel="2">
      <c r="A12" s="6" t="s">
        <v>22</v>
      </c>
      <c r="B12" s="7" t="s">
        <v>23</v>
      </c>
      <c r="C12" s="8"/>
      <c r="D12" s="8"/>
      <c r="E12" s="8"/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30700</v>
      </c>
      <c r="P12" s="9">
        <v>0</v>
      </c>
      <c r="Q12" s="9">
        <v>0</v>
      </c>
      <c r="R12" s="9">
        <v>0</v>
      </c>
      <c r="S12" s="9">
        <v>0</v>
      </c>
      <c r="T12" s="9">
        <v>30700</v>
      </c>
      <c r="U12" s="9">
        <v>30700</v>
      </c>
      <c r="V12" s="9">
        <v>0</v>
      </c>
      <c r="W12" s="9">
        <v>0</v>
      </c>
      <c r="X12" s="9">
        <v>30700</v>
      </c>
      <c r="Y12" s="9">
        <v>0</v>
      </c>
      <c r="Z12" s="9">
        <v>0</v>
      </c>
      <c r="AA12" s="9">
        <v>30700</v>
      </c>
      <c r="AB12" s="9">
        <v>0</v>
      </c>
      <c r="AC12" s="9">
        <v>0</v>
      </c>
      <c r="AD12" s="10">
        <f t="shared" si="0"/>
        <v>1</v>
      </c>
      <c r="AE12" s="9">
        <v>0</v>
      </c>
      <c r="AF12" s="2"/>
    </row>
    <row r="13" spans="1:32" ht="63.75" outlineLevel="1">
      <c r="A13" s="6" t="s">
        <v>24</v>
      </c>
      <c r="B13" s="7" t="s">
        <v>25</v>
      </c>
      <c r="C13" s="8"/>
      <c r="D13" s="8"/>
      <c r="E13" s="8"/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21692900</v>
      </c>
      <c r="P13" s="9">
        <v>0</v>
      </c>
      <c r="Q13" s="9">
        <v>0</v>
      </c>
      <c r="R13" s="9">
        <v>0</v>
      </c>
      <c r="S13" s="9">
        <v>0</v>
      </c>
      <c r="T13" s="9">
        <v>11735300</v>
      </c>
      <c r="U13" s="9">
        <v>11735300</v>
      </c>
      <c r="V13" s="9">
        <v>0</v>
      </c>
      <c r="W13" s="9">
        <v>0</v>
      </c>
      <c r="X13" s="9">
        <v>11735300</v>
      </c>
      <c r="Y13" s="9">
        <v>0</v>
      </c>
      <c r="Z13" s="9">
        <v>0</v>
      </c>
      <c r="AA13" s="9">
        <v>11735300</v>
      </c>
      <c r="AB13" s="9">
        <v>0</v>
      </c>
      <c r="AC13" s="9">
        <v>0</v>
      </c>
      <c r="AD13" s="10">
        <f t="shared" si="0"/>
        <v>0.54097423580987325</v>
      </c>
      <c r="AE13" s="9">
        <v>0</v>
      </c>
      <c r="AF13" s="2"/>
    </row>
    <row r="14" spans="1:32" ht="25.5" outlineLevel="2">
      <c r="A14" s="6" t="s">
        <v>26</v>
      </c>
      <c r="B14" s="7" t="s">
        <v>27</v>
      </c>
      <c r="C14" s="8"/>
      <c r="D14" s="8"/>
      <c r="E14" s="8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20545400</v>
      </c>
      <c r="P14" s="9">
        <v>0</v>
      </c>
      <c r="Q14" s="9">
        <v>0</v>
      </c>
      <c r="R14" s="9">
        <v>0</v>
      </c>
      <c r="S14" s="9">
        <v>0</v>
      </c>
      <c r="T14" s="9">
        <v>11059400</v>
      </c>
      <c r="U14" s="9">
        <v>11059400</v>
      </c>
      <c r="V14" s="9">
        <v>0</v>
      </c>
      <c r="W14" s="9">
        <v>0</v>
      </c>
      <c r="X14" s="9">
        <v>11059400</v>
      </c>
      <c r="Y14" s="9">
        <v>0</v>
      </c>
      <c r="Z14" s="9">
        <v>0</v>
      </c>
      <c r="AA14" s="9">
        <v>11059400</v>
      </c>
      <c r="AB14" s="9">
        <v>0</v>
      </c>
      <c r="AC14" s="9">
        <v>0</v>
      </c>
      <c r="AD14" s="10">
        <f t="shared" si="0"/>
        <v>0.53829080962161846</v>
      </c>
      <c r="AE14" s="9">
        <v>0</v>
      </c>
      <c r="AF14" s="2"/>
    </row>
    <row r="15" spans="1:32" ht="38.25" outlineLevel="2">
      <c r="A15" s="6" t="s">
        <v>28</v>
      </c>
      <c r="B15" s="7" t="s">
        <v>29</v>
      </c>
      <c r="C15" s="8"/>
      <c r="D15" s="8"/>
      <c r="E15" s="8"/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695500</v>
      </c>
      <c r="P15" s="9">
        <v>0</v>
      </c>
      <c r="Q15" s="9">
        <v>0</v>
      </c>
      <c r="R15" s="9">
        <v>0</v>
      </c>
      <c r="S15" s="9">
        <v>0</v>
      </c>
      <c r="T15" s="9">
        <v>347700</v>
      </c>
      <c r="U15" s="9">
        <v>347700</v>
      </c>
      <c r="V15" s="9">
        <v>0</v>
      </c>
      <c r="W15" s="9">
        <v>0</v>
      </c>
      <c r="X15" s="9">
        <v>347700</v>
      </c>
      <c r="Y15" s="9">
        <v>0</v>
      </c>
      <c r="Z15" s="9">
        <v>0</v>
      </c>
      <c r="AA15" s="9">
        <v>347700</v>
      </c>
      <c r="AB15" s="9">
        <v>0</v>
      </c>
      <c r="AC15" s="9">
        <v>0</v>
      </c>
      <c r="AD15" s="10">
        <f t="shared" si="0"/>
        <v>0.49992810927390369</v>
      </c>
      <c r="AE15" s="9">
        <v>0</v>
      </c>
      <c r="AF15" s="2"/>
    </row>
    <row r="16" spans="1:32" ht="63.75" outlineLevel="2">
      <c r="A16" s="6" t="s">
        <v>22</v>
      </c>
      <c r="B16" s="7" t="s">
        <v>30</v>
      </c>
      <c r="C16" s="8"/>
      <c r="D16" s="8"/>
      <c r="E16" s="8"/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452000</v>
      </c>
      <c r="P16" s="9">
        <v>0</v>
      </c>
      <c r="Q16" s="9">
        <v>0</v>
      </c>
      <c r="R16" s="9">
        <v>0</v>
      </c>
      <c r="S16" s="9">
        <v>0</v>
      </c>
      <c r="T16" s="9">
        <v>328200</v>
      </c>
      <c r="U16" s="9">
        <v>328200</v>
      </c>
      <c r="V16" s="9">
        <v>0</v>
      </c>
      <c r="W16" s="9">
        <v>0</v>
      </c>
      <c r="X16" s="9">
        <v>328200</v>
      </c>
      <c r="Y16" s="9">
        <v>0</v>
      </c>
      <c r="Z16" s="9">
        <v>0</v>
      </c>
      <c r="AA16" s="9">
        <v>328200</v>
      </c>
      <c r="AB16" s="9">
        <v>0</v>
      </c>
      <c r="AC16" s="9">
        <v>0</v>
      </c>
      <c r="AD16" s="10">
        <f t="shared" si="0"/>
        <v>0.72610619469026549</v>
      </c>
      <c r="AE16" s="9">
        <v>0</v>
      </c>
      <c r="AF16" s="2"/>
    </row>
    <row r="17" spans="1:32" ht="51" outlineLevel="1">
      <c r="A17" s="6" t="s">
        <v>31</v>
      </c>
      <c r="B17" s="7" t="s">
        <v>32</v>
      </c>
      <c r="C17" s="8"/>
      <c r="D17" s="8"/>
      <c r="E17" s="8"/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40000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10">
        <f t="shared" si="0"/>
        <v>0</v>
      </c>
      <c r="AE17" s="9">
        <v>0</v>
      </c>
      <c r="AF17" s="2"/>
    </row>
    <row r="18" spans="1:32" ht="63.75" outlineLevel="2">
      <c r="A18" s="6" t="s">
        <v>33</v>
      </c>
      <c r="B18" s="7" t="s">
        <v>34</v>
      </c>
      <c r="C18" s="8"/>
      <c r="D18" s="8"/>
      <c r="E18" s="8"/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20000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0">
        <f t="shared" si="0"/>
        <v>0</v>
      </c>
      <c r="AE18" s="9">
        <v>0</v>
      </c>
      <c r="AF18" s="2"/>
    </row>
    <row r="19" spans="1:32" ht="63.75" outlineLevel="2">
      <c r="A19" s="6" t="s">
        <v>33</v>
      </c>
      <c r="B19" s="7" t="s">
        <v>35</v>
      </c>
      <c r="C19" s="8"/>
      <c r="D19" s="8"/>
      <c r="E19" s="8"/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20000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0">
        <f t="shared" si="0"/>
        <v>0</v>
      </c>
      <c r="AE19" s="9">
        <v>0</v>
      </c>
      <c r="AF19" s="2"/>
    </row>
    <row r="20" spans="1:32" ht="63.75">
      <c r="A20" s="6" t="s">
        <v>36</v>
      </c>
      <c r="B20" s="7" t="s">
        <v>37</v>
      </c>
      <c r="C20" s="8"/>
      <c r="D20" s="8"/>
      <c r="E20" s="8"/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22500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10">
        <f t="shared" si="0"/>
        <v>0</v>
      </c>
      <c r="AE20" s="9">
        <v>0</v>
      </c>
      <c r="AF20" s="2"/>
    </row>
    <row r="21" spans="1:32" ht="76.5" outlineLevel="2">
      <c r="A21" s="6" t="s">
        <v>38</v>
      </c>
      <c r="B21" s="7" t="s">
        <v>39</v>
      </c>
      <c r="C21" s="8"/>
      <c r="D21" s="8"/>
      <c r="E21" s="8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19200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0">
        <f t="shared" si="0"/>
        <v>0</v>
      </c>
      <c r="AE21" s="9">
        <v>0</v>
      </c>
      <c r="AF21" s="2"/>
    </row>
    <row r="22" spans="1:32" ht="76.5" outlineLevel="2">
      <c r="A22" s="6" t="s">
        <v>40</v>
      </c>
      <c r="B22" s="7" t="s">
        <v>41</v>
      </c>
      <c r="C22" s="8"/>
      <c r="D22" s="8"/>
      <c r="E22" s="8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3300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10">
        <f t="shared" si="0"/>
        <v>0</v>
      </c>
      <c r="AE22" s="9">
        <v>0</v>
      </c>
      <c r="AF22" s="2"/>
    </row>
    <row r="23" spans="1:32" ht="51">
      <c r="A23" s="6" t="s">
        <v>42</v>
      </c>
      <c r="B23" s="7" t="s">
        <v>43</v>
      </c>
      <c r="C23" s="8"/>
      <c r="D23" s="8"/>
      <c r="E23" s="8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20000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0">
        <f t="shared" si="0"/>
        <v>0</v>
      </c>
      <c r="AE23" s="9">
        <v>0</v>
      </c>
      <c r="AF23" s="2"/>
    </row>
    <row r="24" spans="1:32" ht="63.75" outlineLevel="2">
      <c r="A24" s="6" t="s">
        <v>44</v>
      </c>
      <c r="B24" s="7" t="s">
        <v>45</v>
      </c>
      <c r="C24" s="8"/>
      <c r="D24" s="8"/>
      <c r="E24" s="8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20000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0">
        <f t="shared" si="0"/>
        <v>0</v>
      </c>
      <c r="AE24" s="9">
        <v>0</v>
      </c>
      <c r="AF24" s="2"/>
    </row>
    <row r="25" spans="1:32" ht="76.5">
      <c r="A25" s="6" t="s">
        <v>46</v>
      </c>
      <c r="B25" s="7" t="s">
        <v>47</v>
      </c>
      <c r="C25" s="8"/>
      <c r="D25" s="8"/>
      <c r="E25" s="8"/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220000</v>
      </c>
      <c r="P25" s="9">
        <v>0</v>
      </c>
      <c r="Q25" s="9">
        <v>0</v>
      </c>
      <c r="R25" s="9">
        <v>0</v>
      </c>
      <c r="S25" s="9">
        <v>0</v>
      </c>
      <c r="T25" s="9">
        <v>6700</v>
      </c>
      <c r="U25" s="9">
        <v>6700</v>
      </c>
      <c r="V25" s="9">
        <v>0</v>
      </c>
      <c r="W25" s="9">
        <v>0</v>
      </c>
      <c r="X25" s="9">
        <v>6700</v>
      </c>
      <c r="Y25" s="9">
        <v>0</v>
      </c>
      <c r="Z25" s="9">
        <v>0</v>
      </c>
      <c r="AA25" s="9">
        <v>6700</v>
      </c>
      <c r="AB25" s="9">
        <v>0</v>
      </c>
      <c r="AC25" s="9">
        <v>0</v>
      </c>
      <c r="AD25" s="10">
        <f t="shared" si="0"/>
        <v>3.0454545454545453E-2</v>
      </c>
      <c r="AE25" s="9">
        <v>0</v>
      </c>
      <c r="AF25" s="2"/>
    </row>
    <row r="26" spans="1:32" ht="89.25" outlineLevel="2">
      <c r="A26" s="6" t="s">
        <v>48</v>
      </c>
      <c r="B26" s="7" t="s">
        <v>49</v>
      </c>
      <c r="C26" s="8"/>
      <c r="D26" s="8"/>
      <c r="E26" s="8"/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37000</v>
      </c>
      <c r="P26" s="9">
        <v>0</v>
      </c>
      <c r="Q26" s="9">
        <v>0</v>
      </c>
      <c r="R26" s="9">
        <v>0</v>
      </c>
      <c r="S26" s="9">
        <v>0</v>
      </c>
      <c r="T26" s="9">
        <v>6700</v>
      </c>
      <c r="U26" s="9">
        <v>6700</v>
      </c>
      <c r="V26" s="9">
        <v>0</v>
      </c>
      <c r="W26" s="9">
        <v>0</v>
      </c>
      <c r="X26" s="9">
        <v>6700</v>
      </c>
      <c r="Y26" s="9">
        <v>0</v>
      </c>
      <c r="Z26" s="9">
        <v>0</v>
      </c>
      <c r="AA26" s="9">
        <v>6700</v>
      </c>
      <c r="AB26" s="9">
        <v>0</v>
      </c>
      <c r="AC26" s="9">
        <v>0</v>
      </c>
      <c r="AD26" s="10">
        <f t="shared" si="0"/>
        <v>0.18108108108108109</v>
      </c>
      <c r="AE26" s="9">
        <v>0</v>
      </c>
      <c r="AF26" s="2"/>
    </row>
    <row r="27" spans="1:32" ht="89.25" outlineLevel="2">
      <c r="A27" s="6" t="s">
        <v>48</v>
      </c>
      <c r="B27" s="7" t="s">
        <v>50</v>
      </c>
      <c r="C27" s="8"/>
      <c r="D27" s="8"/>
      <c r="E27" s="8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3000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10">
        <f t="shared" si="0"/>
        <v>0</v>
      </c>
      <c r="AE27" s="9">
        <v>0</v>
      </c>
      <c r="AF27" s="2"/>
    </row>
    <row r="28" spans="1:32" ht="89.25" outlineLevel="2">
      <c r="A28" s="6" t="s">
        <v>48</v>
      </c>
      <c r="B28" s="7" t="s">
        <v>51</v>
      </c>
      <c r="C28" s="8"/>
      <c r="D28" s="8"/>
      <c r="E28" s="8"/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180000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10">
        <f t="shared" si="0"/>
        <v>0</v>
      </c>
      <c r="AE28" s="9">
        <v>0</v>
      </c>
      <c r="AF28" s="2"/>
    </row>
    <row r="29" spans="1:32" ht="63.75">
      <c r="A29" s="6" t="s">
        <v>52</v>
      </c>
      <c r="B29" s="7" t="s">
        <v>53</v>
      </c>
      <c r="C29" s="8"/>
      <c r="D29" s="8"/>
      <c r="E29" s="8"/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135000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10">
        <f t="shared" si="0"/>
        <v>0</v>
      </c>
      <c r="AE29" s="9">
        <v>0</v>
      </c>
      <c r="AF29" s="2"/>
    </row>
    <row r="30" spans="1:32" ht="76.5" outlineLevel="2">
      <c r="A30" s="6" t="s">
        <v>54</v>
      </c>
      <c r="B30" s="7" t="s">
        <v>55</v>
      </c>
      <c r="C30" s="8"/>
      <c r="D30" s="8"/>
      <c r="E30" s="8"/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135000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10">
        <f t="shared" si="0"/>
        <v>0</v>
      </c>
      <c r="AE30" s="9">
        <v>0</v>
      </c>
      <c r="AF30" s="2"/>
    </row>
    <row r="31" spans="1:32" ht="51">
      <c r="A31" s="6" t="s">
        <v>56</v>
      </c>
      <c r="B31" s="7" t="s">
        <v>57</v>
      </c>
      <c r="C31" s="8"/>
      <c r="D31" s="8"/>
      <c r="E31" s="8"/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10000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0">
        <f t="shared" si="0"/>
        <v>0</v>
      </c>
      <c r="AE31" s="9">
        <v>0</v>
      </c>
      <c r="AF31" s="2"/>
    </row>
    <row r="32" spans="1:32" ht="63.75" outlineLevel="2">
      <c r="A32" s="6" t="s">
        <v>58</v>
      </c>
      <c r="B32" s="7" t="s">
        <v>59</v>
      </c>
      <c r="C32" s="8"/>
      <c r="D32" s="8"/>
      <c r="E32" s="8"/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10000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0">
        <f t="shared" si="0"/>
        <v>0</v>
      </c>
      <c r="AE32" s="9">
        <v>0</v>
      </c>
      <c r="AF32" s="2"/>
    </row>
    <row r="33" spans="1:32" ht="63.75">
      <c r="A33" s="6" t="s">
        <v>60</v>
      </c>
      <c r="B33" s="7" t="s">
        <v>61</v>
      </c>
      <c r="C33" s="8"/>
      <c r="D33" s="8"/>
      <c r="E33" s="8"/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2501200</v>
      </c>
      <c r="P33" s="9">
        <v>0</v>
      </c>
      <c r="Q33" s="9">
        <v>0</v>
      </c>
      <c r="R33" s="9">
        <v>0</v>
      </c>
      <c r="S33" s="9">
        <v>0</v>
      </c>
      <c r="T33" s="9">
        <v>1363431.53</v>
      </c>
      <c r="U33" s="9">
        <v>1363431.53</v>
      </c>
      <c r="V33" s="9">
        <v>0</v>
      </c>
      <c r="W33" s="9">
        <v>0</v>
      </c>
      <c r="X33" s="9">
        <v>1258753.1499999999</v>
      </c>
      <c r="Y33" s="9">
        <v>0</v>
      </c>
      <c r="Z33" s="9">
        <v>0</v>
      </c>
      <c r="AA33" s="9">
        <v>1258753.1499999999</v>
      </c>
      <c r="AB33" s="9">
        <v>0</v>
      </c>
      <c r="AC33" s="9">
        <v>0</v>
      </c>
      <c r="AD33" s="10">
        <f t="shared" si="0"/>
        <v>0.50325969534623372</v>
      </c>
      <c r="AE33" s="9">
        <v>0</v>
      </c>
      <c r="AF33" s="2"/>
    </row>
    <row r="34" spans="1:32" ht="76.5" outlineLevel="2">
      <c r="A34" s="6" t="s">
        <v>62</v>
      </c>
      <c r="B34" s="7" t="s">
        <v>63</v>
      </c>
      <c r="C34" s="8"/>
      <c r="D34" s="8"/>
      <c r="E34" s="8"/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78000</v>
      </c>
      <c r="P34" s="9">
        <v>0</v>
      </c>
      <c r="Q34" s="9">
        <v>0</v>
      </c>
      <c r="R34" s="9">
        <v>0</v>
      </c>
      <c r="S34" s="9">
        <v>0</v>
      </c>
      <c r="T34" s="9">
        <v>3500</v>
      </c>
      <c r="U34" s="9">
        <v>3500</v>
      </c>
      <c r="V34" s="9">
        <v>0</v>
      </c>
      <c r="W34" s="9">
        <v>0</v>
      </c>
      <c r="X34" s="9">
        <v>3500</v>
      </c>
      <c r="Y34" s="9">
        <v>0</v>
      </c>
      <c r="Z34" s="9">
        <v>0</v>
      </c>
      <c r="AA34" s="9">
        <v>3500</v>
      </c>
      <c r="AB34" s="9">
        <v>0</v>
      </c>
      <c r="AC34" s="9">
        <v>0</v>
      </c>
      <c r="AD34" s="10">
        <f t="shared" si="0"/>
        <v>4.4871794871794872E-2</v>
      </c>
      <c r="AE34" s="9">
        <v>0</v>
      </c>
      <c r="AF34" s="2"/>
    </row>
    <row r="35" spans="1:32" ht="76.5" outlineLevel="2">
      <c r="A35" s="6" t="s">
        <v>62</v>
      </c>
      <c r="B35" s="7" t="s">
        <v>64</v>
      </c>
      <c r="C35" s="8"/>
      <c r="D35" s="8"/>
      <c r="E35" s="8"/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32000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10">
        <f t="shared" si="0"/>
        <v>0</v>
      </c>
      <c r="AE35" s="9">
        <v>0</v>
      </c>
      <c r="AF35" s="2"/>
    </row>
    <row r="36" spans="1:32" ht="76.5" outlineLevel="2">
      <c r="A36" s="6" t="s">
        <v>62</v>
      </c>
      <c r="B36" s="7" t="s">
        <v>65</v>
      </c>
      <c r="C36" s="8"/>
      <c r="D36" s="8"/>
      <c r="E36" s="8"/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150000</v>
      </c>
      <c r="P36" s="9">
        <v>0</v>
      </c>
      <c r="Q36" s="9">
        <v>0</v>
      </c>
      <c r="R36" s="9">
        <v>0</v>
      </c>
      <c r="S36" s="9">
        <v>0</v>
      </c>
      <c r="T36" s="9">
        <v>71380</v>
      </c>
      <c r="U36" s="9">
        <v>71380</v>
      </c>
      <c r="V36" s="9">
        <v>0</v>
      </c>
      <c r="W36" s="9">
        <v>0</v>
      </c>
      <c r="X36" s="9">
        <v>68966</v>
      </c>
      <c r="Y36" s="9">
        <v>0</v>
      </c>
      <c r="Z36" s="9">
        <v>0</v>
      </c>
      <c r="AA36" s="9">
        <v>68966</v>
      </c>
      <c r="AB36" s="9">
        <v>0</v>
      </c>
      <c r="AC36" s="9">
        <v>0</v>
      </c>
      <c r="AD36" s="10">
        <f t="shared" si="0"/>
        <v>0.45977333333333331</v>
      </c>
      <c r="AE36" s="9">
        <v>0</v>
      </c>
      <c r="AF36" s="2"/>
    </row>
    <row r="37" spans="1:32" ht="51" outlineLevel="2">
      <c r="A37" s="6" t="s">
        <v>66</v>
      </c>
      <c r="B37" s="7" t="s">
        <v>67</v>
      </c>
      <c r="C37" s="8"/>
      <c r="D37" s="8"/>
      <c r="E37" s="8"/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1592960</v>
      </c>
      <c r="P37" s="9">
        <v>0</v>
      </c>
      <c r="Q37" s="9">
        <v>0</v>
      </c>
      <c r="R37" s="9">
        <v>0</v>
      </c>
      <c r="S37" s="9">
        <v>0</v>
      </c>
      <c r="T37" s="9">
        <v>1103936.3</v>
      </c>
      <c r="U37" s="9">
        <v>1103936.3</v>
      </c>
      <c r="V37" s="9">
        <v>0</v>
      </c>
      <c r="W37" s="9">
        <v>0</v>
      </c>
      <c r="X37" s="9">
        <v>1008851.77</v>
      </c>
      <c r="Y37" s="9">
        <v>0</v>
      </c>
      <c r="Z37" s="9">
        <v>0</v>
      </c>
      <c r="AA37" s="9">
        <v>1008851.77</v>
      </c>
      <c r="AB37" s="9">
        <v>0</v>
      </c>
      <c r="AC37" s="9">
        <v>0</v>
      </c>
      <c r="AD37" s="10">
        <f t="shared" si="0"/>
        <v>0.63331895967255925</v>
      </c>
      <c r="AE37" s="9">
        <v>0</v>
      </c>
      <c r="AF37" s="2"/>
    </row>
    <row r="38" spans="1:32" ht="38.25" outlineLevel="2">
      <c r="A38" s="6" t="s">
        <v>68</v>
      </c>
      <c r="B38" s="7" t="s">
        <v>69</v>
      </c>
      <c r="C38" s="8"/>
      <c r="D38" s="8"/>
      <c r="E38" s="8"/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398240</v>
      </c>
      <c r="P38" s="9">
        <v>0</v>
      </c>
      <c r="Q38" s="9">
        <v>0</v>
      </c>
      <c r="R38" s="9">
        <v>0</v>
      </c>
      <c r="S38" s="9">
        <v>0</v>
      </c>
      <c r="T38" s="9">
        <v>184615.23</v>
      </c>
      <c r="U38" s="9">
        <v>184615.23</v>
      </c>
      <c r="V38" s="9">
        <v>0</v>
      </c>
      <c r="W38" s="9">
        <v>0</v>
      </c>
      <c r="X38" s="9">
        <v>177435.38</v>
      </c>
      <c r="Y38" s="9">
        <v>0</v>
      </c>
      <c r="Z38" s="9">
        <v>0</v>
      </c>
      <c r="AA38" s="9">
        <v>177435.38</v>
      </c>
      <c r="AB38" s="9">
        <v>0</v>
      </c>
      <c r="AC38" s="9">
        <v>0</v>
      </c>
      <c r="AD38" s="10">
        <f t="shared" si="0"/>
        <v>0.44554886500602653</v>
      </c>
      <c r="AE38" s="9">
        <v>0</v>
      </c>
      <c r="AF38" s="2"/>
    </row>
    <row r="39" spans="1:32" ht="76.5" outlineLevel="2">
      <c r="A39" s="6" t="s">
        <v>70</v>
      </c>
      <c r="B39" s="7" t="s">
        <v>71</v>
      </c>
      <c r="C39" s="8"/>
      <c r="D39" s="8"/>
      <c r="E39" s="8"/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250000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10">
        <f t="shared" si="0"/>
        <v>0</v>
      </c>
      <c r="AE39" s="9">
        <v>0</v>
      </c>
      <c r="AF39" s="2"/>
    </row>
    <row r="40" spans="1:32" ht="51">
      <c r="A40" s="6" t="s">
        <v>72</v>
      </c>
      <c r="B40" s="7" t="s">
        <v>73</v>
      </c>
      <c r="C40" s="8"/>
      <c r="D40" s="8"/>
      <c r="E40" s="8"/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1321420</v>
      </c>
      <c r="P40" s="9">
        <v>0</v>
      </c>
      <c r="Q40" s="9">
        <v>0</v>
      </c>
      <c r="R40" s="9">
        <v>0</v>
      </c>
      <c r="S40" s="9">
        <v>0</v>
      </c>
      <c r="T40" s="9">
        <v>10150</v>
      </c>
      <c r="U40" s="9">
        <v>10150</v>
      </c>
      <c r="V40" s="9">
        <v>0</v>
      </c>
      <c r="W40" s="9">
        <v>0</v>
      </c>
      <c r="X40" s="9">
        <v>10150</v>
      </c>
      <c r="Y40" s="9">
        <v>0</v>
      </c>
      <c r="Z40" s="9">
        <v>0</v>
      </c>
      <c r="AA40" s="9">
        <v>10150</v>
      </c>
      <c r="AB40" s="9">
        <v>0</v>
      </c>
      <c r="AC40" s="9">
        <v>0</v>
      </c>
      <c r="AD40" s="10">
        <f t="shared" si="0"/>
        <v>7.6811309046328951E-3</v>
      </c>
      <c r="AE40" s="9">
        <v>0</v>
      </c>
      <c r="AF40" s="2"/>
    </row>
    <row r="41" spans="1:32" ht="38.25" outlineLevel="1">
      <c r="A41" s="6" t="s">
        <v>74</v>
      </c>
      <c r="B41" s="7" t="s">
        <v>75</v>
      </c>
      <c r="C41" s="8"/>
      <c r="D41" s="8"/>
      <c r="E41" s="8"/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14000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10">
        <f t="shared" si="0"/>
        <v>0</v>
      </c>
      <c r="AE41" s="9">
        <v>0</v>
      </c>
      <c r="AF41" s="2"/>
    </row>
    <row r="42" spans="1:32" ht="51" outlineLevel="2">
      <c r="A42" s="6" t="s">
        <v>76</v>
      </c>
      <c r="B42" s="7" t="s">
        <v>77</v>
      </c>
      <c r="C42" s="8"/>
      <c r="D42" s="8"/>
      <c r="E42" s="8"/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14000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0">
        <f t="shared" si="0"/>
        <v>0</v>
      </c>
      <c r="AE42" s="9">
        <v>0</v>
      </c>
      <c r="AF42" s="2"/>
    </row>
    <row r="43" spans="1:32" ht="25.5" outlineLevel="1">
      <c r="A43" s="6" t="s">
        <v>78</v>
      </c>
      <c r="B43" s="7" t="s">
        <v>79</v>
      </c>
      <c r="C43" s="8"/>
      <c r="D43" s="8"/>
      <c r="E43" s="8"/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10000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10">
        <f t="shared" si="0"/>
        <v>0</v>
      </c>
      <c r="AE43" s="9">
        <v>0</v>
      </c>
      <c r="AF43" s="2"/>
    </row>
    <row r="44" spans="1:32" ht="51" outlineLevel="2">
      <c r="A44" s="6" t="s">
        <v>80</v>
      </c>
      <c r="B44" s="7" t="s">
        <v>81</v>
      </c>
      <c r="C44" s="8"/>
      <c r="D44" s="8"/>
      <c r="E44" s="8"/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10000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10">
        <f t="shared" si="0"/>
        <v>0</v>
      </c>
      <c r="AE44" s="9">
        <v>0</v>
      </c>
      <c r="AF44" s="2"/>
    </row>
    <row r="45" spans="1:32" ht="38.25" outlineLevel="1">
      <c r="A45" s="6" t="s">
        <v>82</v>
      </c>
      <c r="B45" s="7" t="s">
        <v>83</v>
      </c>
      <c r="C45" s="8"/>
      <c r="D45" s="8"/>
      <c r="E45" s="8"/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20000</v>
      </c>
      <c r="P45" s="9">
        <v>0</v>
      </c>
      <c r="Q45" s="9">
        <v>0</v>
      </c>
      <c r="R45" s="9">
        <v>0</v>
      </c>
      <c r="S45" s="9">
        <v>0</v>
      </c>
      <c r="T45" s="9">
        <v>10150</v>
      </c>
      <c r="U45" s="9">
        <v>10150</v>
      </c>
      <c r="V45" s="9">
        <v>0</v>
      </c>
      <c r="W45" s="9">
        <v>0</v>
      </c>
      <c r="X45" s="9">
        <v>10150</v>
      </c>
      <c r="Y45" s="9">
        <v>0</v>
      </c>
      <c r="Z45" s="9">
        <v>0</v>
      </c>
      <c r="AA45" s="9">
        <v>10150</v>
      </c>
      <c r="AB45" s="9">
        <v>0</v>
      </c>
      <c r="AC45" s="9">
        <v>0</v>
      </c>
      <c r="AD45" s="10">
        <f t="shared" si="0"/>
        <v>0.50749999999999995</v>
      </c>
      <c r="AE45" s="9">
        <v>0</v>
      </c>
      <c r="AF45" s="2"/>
    </row>
    <row r="46" spans="1:32" ht="89.25" outlineLevel="2">
      <c r="A46" s="6" t="s">
        <v>84</v>
      </c>
      <c r="B46" s="7" t="s">
        <v>85</v>
      </c>
      <c r="C46" s="8"/>
      <c r="D46" s="8"/>
      <c r="E46" s="8"/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20000</v>
      </c>
      <c r="P46" s="9">
        <v>0</v>
      </c>
      <c r="Q46" s="9">
        <v>0</v>
      </c>
      <c r="R46" s="9">
        <v>0</v>
      </c>
      <c r="S46" s="9">
        <v>0</v>
      </c>
      <c r="T46" s="9">
        <v>10150</v>
      </c>
      <c r="U46" s="9">
        <v>10150</v>
      </c>
      <c r="V46" s="9">
        <v>0</v>
      </c>
      <c r="W46" s="9">
        <v>0</v>
      </c>
      <c r="X46" s="9">
        <v>10150</v>
      </c>
      <c r="Y46" s="9">
        <v>0</v>
      </c>
      <c r="Z46" s="9">
        <v>0</v>
      </c>
      <c r="AA46" s="9">
        <v>10150</v>
      </c>
      <c r="AB46" s="9">
        <v>0</v>
      </c>
      <c r="AC46" s="9">
        <v>0</v>
      </c>
      <c r="AD46" s="10">
        <f t="shared" si="0"/>
        <v>0.50749999999999995</v>
      </c>
      <c r="AE46" s="9">
        <v>0</v>
      </c>
      <c r="AF46" s="2"/>
    </row>
    <row r="47" spans="1:32" ht="51" outlineLevel="1">
      <c r="A47" s="6" t="s">
        <v>86</v>
      </c>
      <c r="B47" s="7" t="s">
        <v>87</v>
      </c>
      <c r="C47" s="8"/>
      <c r="D47" s="8"/>
      <c r="E47" s="8"/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1277420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10">
        <f t="shared" si="0"/>
        <v>0</v>
      </c>
      <c r="AE47" s="9">
        <v>0</v>
      </c>
      <c r="AF47" s="2"/>
    </row>
    <row r="48" spans="1:32" ht="102" outlineLevel="2">
      <c r="A48" s="6" t="s">
        <v>88</v>
      </c>
      <c r="B48" s="7" t="s">
        <v>89</v>
      </c>
      <c r="C48" s="8"/>
      <c r="D48" s="8"/>
      <c r="E48" s="8"/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10" t="e">
        <f t="shared" si="0"/>
        <v>#DIV/0!</v>
      </c>
      <c r="AE48" s="9">
        <v>0</v>
      </c>
      <c r="AF48" s="2"/>
    </row>
    <row r="49" spans="1:32" ht="63.75" outlineLevel="2">
      <c r="A49" s="6" t="s">
        <v>90</v>
      </c>
      <c r="B49" s="7" t="s">
        <v>91</v>
      </c>
      <c r="C49" s="8"/>
      <c r="D49" s="8"/>
      <c r="E49" s="8"/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1277420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10">
        <f t="shared" si="0"/>
        <v>0</v>
      </c>
      <c r="AE49" s="9">
        <v>0</v>
      </c>
      <c r="AF49" s="2"/>
    </row>
    <row r="50" spans="1:32" ht="89.25">
      <c r="A50" s="6" t="s">
        <v>92</v>
      </c>
      <c r="B50" s="7" t="s">
        <v>93</v>
      </c>
      <c r="C50" s="8"/>
      <c r="D50" s="8"/>
      <c r="E50" s="8"/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8120500</v>
      </c>
      <c r="P50" s="9">
        <v>0</v>
      </c>
      <c r="Q50" s="9">
        <v>0</v>
      </c>
      <c r="R50" s="9">
        <v>0</v>
      </c>
      <c r="S50" s="9">
        <v>0</v>
      </c>
      <c r="T50" s="9">
        <v>1834248</v>
      </c>
      <c r="U50" s="9">
        <v>1834248</v>
      </c>
      <c r="V50" s="9">
        <v>0</v>
      </c>
      <c r="W50" s="9">
        <v>0</v>
      </c>
      <c r="X50" s="9">
        <v>1834247.64</v>
      </c>
      <c r="Y50" s="9">
        <v>0</v>
      </c>
      <c r="Z50" s="9">
        <v>0</v>
      </c>
      <c r="AA50" s="9">
        <v>1834247.64</v>
      </c>
      <c r="AB50" s="9">
        <v>0</v>
      </c>
      <c r="AC50" s="9">
        <v>0</v>
      </c>
      <c r="AD50" s="10">
        <f t="shared" si="0"/>
        <v>0.2258786577181208</v>
      </c>
      <c r="AE50" s="9">
        <v>0</v>
      </c>
      <c r="AF50" s="2"/>
    </row>
    <row r="51" spans="1:32" ht="51" outlineLevel="2">
      <c r="A51" s="6" t="s">
        <v>94</v>
      </c>
      <c r="B51" s="7" t="s">
        <v>95</v>
      </c>
      <c r="C51" s="8"/>
      <c r="D51" s="8"/>
      <c r="E51" s="8"/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3986708</v>
      </c>
      <c r="P51" s="9">
        <v>0</v>
      </c>
      <c r="Q51" s="9">
        <v>0</v>
      </c>
      <c r="R51" s="9">
        <v>0</v>
      </c>
      <c r="S51" s="9">
        <v>0</v>
      </c>
      <c r="T51" s="9">
        <v>1834248</v>
      </c>
      <c r="U51" s="9">
        <v>1834248</v>
      </c>
      <c r="V51" s="9">
        <v>0</v>
      </c>
      <c r="W51" s="9">
        <v>0</v>
      </c>
      <c r="X51" s="9">
        <v>1834247.64</v>
      </c>
      <c r="Y51" s="9">
        <v>0</v>
      </c>
      <c r="Z51" s="9">
        <v>0</v>
      </c>
      <c r="AA51" s="9">
        <v>1834247.64</v>
      </c>
      <c r="AB51" s="9">
        <v>0</v>
      </c>
      <c r="AC51" s="9">
        <v>0</v>
      </c>
      <c r="AD51" s="10">
        <f t="shared" si="0"/>
        <v>0.46009079170082179</v>
      </c>
      <c r="AE51" s="9">
        <v>0</v>
      </c>
      <c r="AF51" s="2"/>
    </row>
    <row r="52" spans="1:32" ht="51" outlineLevel="2">
      <c r="A52" s="6" t="s">
        <v>94</v>
      </c>
      <c r="B52" s="7" t="s">
        <v>96</v>
      </c>
      <c r="C52" s="8"/>
      <c r="D52" s="8"/>
      <c r="E52" s="8"/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2096792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10">
        <f t="shared" si="0"/>
        <v>0</v>
      </c>
      <c r="AE52" s="9">
        <v>0</v>
      </c>
      <c r="AF52" s="2"/>
    </row>
    <row r="53" spans="1:32" ht="51" outlineLevel="2">
      <c r="A53" s="6" t="s">
        <v>97</v>
      </c>
      <c r="B53" s="7" t="s">
        <v>98</v>
      </c>
      <c r="C53" s="8"/>
      <c r="D53" s="8"/>
      <c r="E53" s="8"/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1935000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10">
        <f t="shared" si="0"/>
        <v>0</v>
      </c>
      <c r="AE53" s="9">
        <v>0</v>
      </c>
      <c r="AF53" s="2"/>
    </row>
    <row r="54" spans="1:32" ht="51" outlineLevel="2">
      <c r="A54" s="6" t="s">
        <v>99</v>
      </c>
      <c r="B54" s="7" t="s">
        <v>100</v>
      </c>
      <c r="C54" s="8"/>
      <c r="D54" s="8"/>
      <c r="E54" s="8"/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102000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10">
        <f t="shared" si="0"/>
        <v>0</v>
      </c>
      <c r="AE54" s="9">
        <v>0</v>
      </c>
      <c r="AF54" s="2"/>
    </row>
    <row r="55" spans="1:32" ht="51">
      <c r="A55" s="6" t="s">
        <v>101</v>
      </c>
      <c r="B55" s="7" t="s">
        <v>102</v>
      </c>
      <c r="C55" s="8"/>
      <c r="D55" s="8"/>
      <c r="E55" s="8"/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312645600</v>
      </c>
      <c r="P55" s="9">
        <v>0</v>
      </c>
      <c r="Q55" s="9">
        <v>0</v>
      </c>
      <c r="R55" s="9">
        <v>0</v>
      </c>
      <c r="S55" s="9">
        <v>0</v>
      </c>
      <c r="T55" s="9">
        <v>165660261.66</v>
      </c>
      <c r="U55" s="9">
        <v>165660261.66</v>
      </c>
      <c r="V55" s="9">
        <v>0</v>
      </c>
      <c r="W55" s="9">
        <v>0</v>
      </c>
      <c r="X55" s="9">
        <v>163599431.19999999</v>
      </c>
      <c r="Y55" s="9">
        <v>0</v>
      </c>
      <c r="Z55" s="9">
        <v>0</v>
      </c>
      <c r="AA55" s="9">
        <v>163599431.19999999</v>
      </c>
      <c r="AB55" s="9">
        <v>0</v>
      </c>
      <c r="AC55" s="9">
        <v>0</v>
      </c>
      <c r="AD55" s="10">
        <f t="shared" si="0"/>
        <v>0.52327437584280723</v>
      </c>
      <c r="AE55" s="9">
        <v>0</v>
      </c>
      <c r="AF55" s="2"/>
    </row>
    <row r="56" spans="1:32" ht="38.25" outlineLevel="1">
      <c r="A56" s="6" t="s">
        <v>103</v>
      </c>
      <c r="B56" s="7" t="s">
        <v>104</v>
      </c>
      <c r="C56" s="8"/>
      <c r="D56" s="8"/>
      <c r="E56" s="8"/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1572400</v>
      </c>
      <c r="P56" s="9">
        <v>0</v>
      </c>
      <c r="Q56" s="9">
        <v>0</v>
      </c>
      <c r="R56" s="9">
        <v>0</v>
      </c>
      <c r="S56" s="9">
        <v>0</v>
      </c>
      <c r="T56" s="9">
        <v>633400</v>
      </c>
      <c r="U56" s="9">
        <v>633400</v>
      </c>
      <c r="V56" s="9">
        <v>0</v>
      </c>
      <c r="W56" s="9">
        <v>0</v>
      </c>
      <c r="X56" s="9">
        <v>573400</v>
      </c>
      <c r="Y56" s="9">
        <v>0</v>
      </c>
      <c r="Z56" s="9">
        <v>0</v>
      </c>
      <c r="AA56" s="9">
        <v>573400</v>
      </c>
      <c r="AB56" s="9">
        <v>0</v>
      </c>
      <c r="AC56" s="9">
        <v>0</v>
      </c>
      <c r="AD56" s="10">
        <f t="shared" si="0"/>
        <v>0.36466547952175021</v>
      </c>
      <c r="AE56" s="9">
        <v>0</v>
      </c>
      <c r="AF56" s="2"/>
    </row>
    <row r="57" spans="1:32" ht="89.25" outlineLevel="2">
      <c r="A57" s="6" t="s">
        <v>105</v>
      </c>
      <c r="B57" s="7" t="s">
        <v>106</v>
      </c>
      <c r="C57" s="8"/>
      <c r="D57" s="8"/>
      <c r="E57" s="8"/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1136100</v>
      </c>
      <c r="P57" s="9">
        <v>0</v>
      </c>
      <c r="Q57" s="9">
        <v>0</v>
      </c>
      <c r="R57" s="9">
        <v>0</v>
      </c>
      <c r="S57" s="9">
        <v>0</v>
      </c>
      <c r="T57" s="9">
        <v>515000</v>
      </c>
      <c r="U57" s="9">
        <v>515000</v>
      </c>
      <c r="V57" s="9">
        <v>0</v>
      </c>
      <c r="W57" s="9">
        <v>0</v>
      </c>
      <c r="X57" s="9">
        <v>455000</v>
      </c>
      <c r="Y57" s="9">
        <v>0</v>
      </c>
      <c r="Z57" s="9">
        <v>0</v>
      </c>
      <c r="AA57" s="9">
        <v>455000</v>
      </c>
      <c r="AB57" s="9">
        <v>0</v>
      </c>
      <c r="AC57" s="9">
        <v>0</v>
      </c>
      <c r="AD57" s="10">
        <f t="shared" si="0"/>
        <v>0.4004929143561306</v>
      </c>
      <c r="AE57" s="9">
        <v>0</v>
      </c>
      <c r="AF57" s="2"/>
    </row>
    <row r="58" spans="1:32" ht="114.75" outlineLevel="2">
      <c r="A58" s="6" t="s">
        <v>107</v>
      </c>
      <c r="B58" s="7" t="s">
        <v>108</v>
      </c>
      <c r="C58" s="8"/>
      <c r="D58" s="8"/>
      <c r="E58" s="8"/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236700</v>
      </c>
      <c r="P58" s="9">
        <v>0</v>
      </c>
      <c r="Q58" s="9">
        <v>0</v>
      </c>
      <c r="R58" s="9">
        <v>0</v>
      </c>
      <c r="S58" s="9">
        <v>0</v>
      </c>
      <c r="T58" s="9">
        <v>118400</v>
      </c>
      <c r="U58" s="9">
        <v>118400</v>
      </c>
      <c r="V58" s="9">
        <v>0</v>
      </c>
      <c r="W58" s="9">
        <v>0</v>
      </c>
      <c r="X58" s="9">
        <v>118400</v>
      </c>
      <c r="Y58" s="9">
        <v>0</v>
      </c>
      <c r="Z58" s="9">
        <v>0</v>
      </c>
      <c r="AA58" s="9">
        <v>118400</v>
      </c>
      <c r="AB58" s="9">
        <v>0</v>
      </c>
      <c r="AC58" s="9">
        <v>0</v>
      </c>
      <c r="AD58" s="10">
        <f t="shared" si="0"/>
        <v>0.50021123785382338</v>
      </c>
      <c r="AE58" s="9">
        <v>0</v>
      </c>
      <c r="AF58" s="2"/>
    </row>
    <row r="59" spans="1:32" ht="89.25" outlineLevel="2">
      <c r="A59" s="6" t="s">
        <v>109</v>
      </c>
      <c r="B59" s="7" t="s">
        <v>110</v>
      </c>
      <c r="C59" s="8"/>
      <c r="D59" s="8"/>
      <c r="E59" s="8"/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123600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10">
        <f t="shared" si="0"/>
        <v>0</v>
      </c>
      <c r="AE59" s="9">
        <v>0</v>
      </c>
      <c r="AF59" s="2"/>
    </row>
    <row r="60" spans="1:32" ht="76.5" outlineLevel="2">
      <c r="A60" s="6" t="s">
        <v>111</v>
      </c>
      <c r="B60" s="7" t="s">
        <v>112</v>
      </c>
      <c r="C60" s="8"/>
      <c r="D60" s="8"/>
      <c r="E60" s="8"/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76000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10">
        <f t="shared" si="0"/>
        <v>0</v>
      </c>
      <c r="AE60" s="9">
        <v>0</v>
      </c>
      <c r="AF60" s="2"/>
    </row>
    <row r="61" spans="1:32" ht="38.25" outlineLevel="1">
      <c r="A61" s="6" t="s">
        <v>113</v>
      </c>
      <c r="B61" s="7" t="s">
        <v>114</v>
      </c>
      <c r="C61" s="8"/>
      <c r="D61" s="8"/>
      <c r="E61" s="8"/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189000</v>
      </c>
      <c r="P61" s="9">
        <v>0</v>
      </c>
      <c r="Q61" s="9">
        <v>0</v>
      </c>
      <c r="R61" s="9">
        <v>0</v>
      </c>
      <c r="S61" s="9">
        <v>0</v>
      </c>
      <c r="T61" s="9">
        <v>129098</v>
      </c>
      <c r="U61" s="9">
        <v>129098</v>
      </c>
      <c r="V61" s="9">
        <v>0</v>
      </c>
      <c r="W61" s="9">
        <v>0</v>
      </c>
      <c r="X61" s="9">
        <v>129098</v>
      </c>
      <c r="Y61" s="9">
        <v>0</v>
      </c>
      <c r="Z61" s="9">
        <v>0</v>
      </c>
      <c r="AA61" s="9">
        <v>129098</v>
      </c>
      <c r="AB61" s="9">
        <v>0</v>
      </c>
      <c r="AC61" s="9">
        <v>0</v>
      </c>
      <c r="AD61" s="10">
        <f t="shared" si="0"/>
        <v>0.68305820105820103</v>
      </c>
      <c r="AE61" s="9">
        <v>0</v>
      </c>
      <c r="AF61" s="2"/>
    </row>
    <row r="62" spans="1:32" ht="51" outlineLevel="2">
      <c r="A62" s="6" t="s">
        <v>115</v>
      </c>
      <c r="B62" s="7" t="s">
        <v>116</v>
      </c>
      <c r="C62" s="8"/>
      <c r="D62" s="8"/>
      <c r="E62" s="8"/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10000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10">
        <f t="shared" si="0"/>
        <v>0</v>
      </c>
      <c r="AE62" s="9">
        <v>0</v>
      </c>
      <c r="AF62" s="2"/>
    </row>
    <row r="63" spans="1:32" ht="76.5" outlineLevel="2">
      <c r="A63" s="6" t="s">
        <v>117</v>
      </c>
      <c r="B63" s="7" t="s">
        <v>118</v>
      </c>
      <c r="C63" s="8"/>
      <c r="D63" s="8"/>
      <c r="E63" s="8"/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76500</v>
      </c>
      <c r="P63" s="9">
        <v>0</v>
      </c>
      <c r="Q63" s="9">
        <v>0</v>
      </c>
      <c r="R63" s="9">
        <v>0</v>
      </c>
      <c r="S63" s="9">
        <v>0</v>
      </c>
      <c r="T63" s="9">
        <v>76500</v>
      </c>
      <c r="U63" s="9">
        <v>76500</v>
      </c>
      <c r="V63" s="9">
        <v>0</v>
      </c>
      <c r="W63" s="9">
        <v>0</v>
      </c>
      <c r="X63" s="9">
        <v>76500</v>
      </c>
      <c r="Y63" s="9">
        <v>0</v>
      </c>
      <c r="Z63" s="9">
        <v>0</v>
      </c>
      <c r="AA63" s="9">
        <v>76500</v>
      </c>
      <c r="AB63" s="9">
        <v>0</v>
      </c>
      <c r="AC63" s="9">
        <v>0</v>
      </c>
      <c r="AD63" s="10">
        <f t="shared" si="0"/>
        <v>1</v>
      </c>
      <c r="AE63" s="9">
        <v>0</v>
      </c>
      <c r="AF63" s="2"/>
    </row>
    <row r="64" spans="1:32" ht="51" outlineLevel="2">
      <c r="A64" s="6" t="s">
        <v>115</v>
      </c>
      <c r="B64" s="7" t="s">
        <v>119</v>
      </c>
      <c r="C64" s="8"/>
      <c r="D64" s="8"/>
      <c r="E64" s="8"/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102500</v>
      </c>
      <c r="P64" s="9">
        <v>0</v>
      </c>
      <c r="Q64" s="9">
        <v>0</v>
      </c>
      <c r="R64" s="9">
        <v>0</v>
      </c>
      <c r="S64" s="9">
        <v>0</v>
      </c>
      <c r="T64" s="9">
        <v>52598</v>
      </c>
      <c r="U64" s="9">
        <v>52598</v>
      </c>
      <c r="V64" s="9">
        <v>0</v>
      </c>
      <c r="W64" s="9">
        <v>0</v>
      </c>
      <c r="X64" s="9">
        <v>52598</v>
      </c>
      <c r="Y64" s="9">
        <v>0</v>
      </c>
      <c r="Z64" s="9">
        <v>0</v>
      </c>
      <c r="AA64" s="9">
        <v>52598</v>
      </c>
      <c r="AB64" s="9">
        <v>0</v>
      </c>
      <c r="AC64" s="9">
        <v>0</v>
      </c>
      <c r="AD64" s="10">
        <f t="shared" si="0"/>
        <v>0.51315121951219511</v>
      </c>
      <c r="AE64" s="9">
        <v>0</v>
      </c>
      <c r="AF64" s="2"/>
    </row>
    <row r="65" spans="1:32" ht="51" outlineLevel="1">
      <c r="A65" s="6" t="s">
        <v>120</v>
      </c>
      <c r="B65" s="7" t="s">
        <v>121</v>
      </c>
      <c r="C65" s="8"/>
      <c r="D65" s="8"/>
      <c r="E65" s="8"/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137700</v>
      </c>
      <c r="P65" s="9">
        <v>0</v>
      </c>
      <c r="Q65" s="9">
        <v>0</v>
      </c>
      <c r="R65" s="9">
        <v>0</v>
      </c>
      <c r="S65" s="9">
        <v>0</v>
      </c>
      <c r="T65" s="9">
        <v>38100</v>
      </c>
      <c r="U65" s="9">
        <v>38100</v>
      </c>
      <c r="V65" s="9">
        <v>0</v>
      </c>
      <c r="W65" s="9">
        <v>0</v>
      </c>
      <c r="X65" s="9">
        <v>33300</v>
      </c>
      <c r="Y65" s="9">
        <v>0</v>
      </c>
      <c r="Z65" s="9">
        <v>0</v>
      </c>
      <c r="AA65" s="9">
        <v>33300</v>
      </c>
      <c r="AB65" s="9">
        <v>0</v>
      </c>
      <c r="AC65" s="9">
        <v>0</v>
      </c>
      <c r="AD65" s="10">
        <f t="shared" si="0"/>
        <v>0.24183006535947713</v>
      </c>
      <c r="AE65" s="9">
        <v>0</v>
      </c>
      <c r="AF65" s="2"/>
    </row>
    <row r="66" spans="1:32" ht="63.75" outlineLevel="2">
      <c r="A66" s="6" t="s">
        <v>122</v>
      </c>
      <c r="B66" s="7" t="s">
        <v>123</v>
      </c>
      <c r="C66" s="8"/>
      <c r="D66" s="8"/>
      <c r="E66" s="8"/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137700</v>
      </c>
      <c r="P66" s="9">
        <v>0</v>
      </c>
      <c r="Q66" s="9">
        <v>0</v>
      </c>
      <c r="R66" s="9">
        <v>0</v>
      </c>
      <c r="S66" s="9">
        <v>0</v>
      </c>
      <c r="T66" s="9">
        <v>38100</v>
      </c>
      <c r="U66" s="9">
        <v>38100</v>
      </c>
      <c r="V66" s="9">
        <v>0</v>
      </c>
      <c r="W66" s="9">
        <v>0</v>
      </c>
      <c r="X66" s="9">
        <v>33300</v>
      </c>
      <c r="Y66" s="9">
        <v>0</v>
      </c>
      <c r="Z66" s="9">
        <v>0</v>
      </c>
      <c r="AA66" s="9">
        <v>33300</v>
      </c>
      <c r="AB66" s="9">
        <v>0</v>
      </c>
      <c r="AC66" s="9">
        <v>0</v>
      </c>
      <c r="AD66" s="10">
        <f t="shared" si="0"/>
        <v>0.24183006535947713</v>
      </c>
      <c r="AE66" s="9">
        <v>0</v>
      </c>
      <c r="AF66" s="2"/>
    </row>
    <row r="67" spans="1:32" ht="38.25" outlineLevel="1">
      <c r="A67" s="6" t="s">
        <v>124</v>
      </c>
      <c r="B67" s="7" t="s">
        <v>125</v>
      </c>
      <c r="C67" s="8"/>
      <c r="D67" s="8"/>
      <c r="E67" s="8"/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96300</v>
      </c>
      <c r="P67" s="9">
        <v>0</v>
      </c>
      <c r="Q67" s="9">
        <v>0</v>
      </c>
      <c r="R67" s="9">
        <v>0</v>
      </c>
      <c r="S67" s="9">
        <v>0</v>
      </c>
      <c r="T67" s="9">
        <v>45500</v>
      </c>
      <c r="U67" s="9">
        <v>45500</v>
      </c>
      <c r="V67" s="9">
        <v>0</v>
      </c>
      <c r="W67" s="9">
        <v>0</v>
      </c>
      <c r="X67" s="9">
        <v>42500</v>
      </c>
      <c r="Y67" s="9">
        <v>0</v>
      </c>
      <c r="Z67" s="9">
        <v>0</v>
      </c>
      <c r="AA67" s="9">
        <v>42500</v>
      </c>
      <c r="AB67" s="9">
        <v>0</v>
      </c>
      <c r="AC67" s="9">
        <v>0</v>
      </c>
      <c r="AD67" s="10">
        <f t="shared" si="0"/>
        <v>0.44132917964693663</v>
      </c>
      <c r="AE67" s="9">
        <v>0</v>
      </c>
      <c r="AF67" s="2"/>
    </row>
    <row r="68" spans="1:32" ht="63.75" outlineLevel="2">
      <c r="A68" s="6" t="s">
        <v>126</v>
      </c>
      <c r="B68" s="7" t="s">
        <v>127</v>
      </c>
      <c r="C68" s="8"/>
      <c r="D68" s="8"/>
      <c r="E68" s="8"/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96300</v>
      </c>
      <c r="P68" s="9">
        <v>0</v>
      </c>
      <c r="Q68" s="9">
        <v>0</v>
      </c>
      <c r="R68" s="9">
        <v>0</v>
      </c>
      <c r="S68" s="9">
        <v>0</v>
      </c>
      <c r="T68" s="9">
        <v>45500</v>
      </c>
      <c r="U68" s="9">
        <v>45500</v>
      </c>
      <c r="V68" s="9">
        <v>0</v>
      </c>
      <c r="W68" s="9">
        <v>0</v>
      </c>
      <c r="X68" s="9">
        <v>42500</v>
      </c>
      <c r="Y68" s="9">
        <v>0</v>
      </c>
      <c r="Z68" s="9">
        <v>0</v>
      </c>
      <c r="AA68" s="9">
        <v>42500</v>
      </c>
      <c r="AB68" s="9">
        <v>0</v>
      </c>
      <c r="AC68" s="9">
        <v>0</v>
      </c>
      <c r="AD68" s="10">
        <f t="shared" si="0"/>
        <v>0.44132917964693663</v>
      </c>
      <c r="AE68" s="9">
        <v>0</v>
      </c>
      <c r="AF68" s="2"/>
    </row>
    <row r="69" spans="1:32" ht="51" outlineLevel="1">
      <c r="A69" s="6" t="s">
        <v>128</v>
      </c>
      <c r="B69" s="7" t="s">
        <v>129</v>
      </c>
      <c r="C69" s="8"/>
      <c r="D69" s="8"/>
      <c r="E69" s="8"/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21280400</v>
      </c>
      <c r="P69" s="9">
        <v>0</v>
      </c>
      <c r="Q69" s="9">
        <v>0</v>
      </c>
      <c r="R69" s="9">
        <v>0</v>
      </c>
      <c r="S69" s="9">
        <v>0</v>
      </c>
      <c r="T69" s="9">
        <v>3558706.66</v>
      </c>
      <c r="U69" s="9">
        <v>3558706.66</v>
      </c>
      <c r="V69" s="9">
        <v>0</v>
      </c>
      <c r="W69" s="9">
        <v>0</v>
      </c>
      <c r="X69" s="9">
        <v>3558706.66</v>
      </c>
      <c r="Y69" s="9">
        <v>0</v>
      </c>
      <c r="Z69" s="9">
        <v>0</v>
      </c>
      <c r="AA69" s="9">
        <v>3558706.66</v>
      </c>
      <c r="AB69" s="9">
        <v>0</v>
      </c>
      <c r="AC69" s="9">
        <v>0</v>
      </c>
      <c r="AD69" s="10">
        <f t="shared" si="0"/>
        <v>0.16722931241893951</v>
      </c>
      <c r="AE69" s="9">
        <v>0</v>
      </c>
      <c r="AF69" s="2"/>
    </row>
    <row r="70" spans="1:32" ht="89.25" outlineLevel="2">
      <c r="A70" s="6" t="s">
        <v>130</v>
      </c>
      <c r="B70" s="7" t="s">
        <v>131</v>
      </c>
      <c r="C70" s="8"/>
      <c r="D70" s="8"/>
      <c r="E70" s="8"/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34600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10">
        <f t="shared" si="0"/>
        <v>0</v>
      </c>
      <c r="AE70" s="9">
        <v>0</v>
      </c>
      <c r="AF70" s="2"/>
    </row>
    <row r="71" spans="1:32" ht="89.25" outlineLevel="2">
      <c r="A71" s="6" t="s">
        <v>132</v>
      </c>
      <c r="B71" s="7" t="s">
        <v>133</v>
      </c>
      <c r="C71" s="8"/>
      <c r="D71" s="8"/>
      <c r="E71" s="8"/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17503000</v>
      </c>
      <c r="P71" s="9">
        <v>0</v>
      </c>
      <c r="Q71" s="9">
        <v>0</v>
      </c>
      <c r="R71" s="9">
        <v>0</v>
      </c>
      <c r="S71" s="9">
        <v>0</v>
      </c>
      <c r="T71" s="9">
        <v>1766706.66</v>
      </c>
      <c r="U71" s="9">
        <v>1766706.66</v>
      </c>
      <c r="V71" s="9">
        <v>0</v>
      </c>
      <c r="W71" s="9">
        <v>0</v>
      </c>
      <c r="X71" s="9">
        <v>1766706.66</v>
      </c>
      <c r="Y71" s="9">
        <v>0</v>
      </c>
      <c r="Z71" s="9">
        <v>0</v>
      </c>
      <c r="AA71" s="9">
        <v>1766706.66</v>
      </c>
      <c r="AB71" s="9">
        <v>0</v>
      </c>
      <c r="AC71" s="9">
        <v>0</v>
      </c>
      <c r="AD71" s="10">
        <f t="shared" si="0"/>
        <v>0.10093736273781637</v>
      </c>
      <c r="AE71" s="9">
        <v>0</v>
      </c>
      <c r="AF71" s="2"/>
    </row>
    <row r="72" spans="1:32" ht="63.75" outlineLevel="2">
      <c r="A72" s="6" t="s">
        <v>134</v>
      </c>
      <c r="B72" s="7" t="s">
        <v>135</v>
      </c>
      <c r="C72" s="8"/>
      <c r="D72" s="8"/>
      <c r="E72" s="8"/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3742800</v>
      </c>
      <c r="P72" s="9">
        <v>0</v>
      </c>
      <c r="Q72" s="9">
        <v>0</v>
      </c>
      <c r="R72" s="9">
        <v>0</v>
      </c>
      <c r="S72" s="9">
        <v>0</v>
      </c>
      <c r="T72" s="9">
        <v>1792000</v>
      </c>
      <c r="U72" s="9">
        <v>1792000</v>
      </c>
      <c r="V72" s="9">
        <v>0</v>
      </c>
      <c r="W72" s="9">
        <v>0</v>
      </c>
      <c r="X72" s="9">
        <v>1792000</v>
      </c>
      <c r="Y72" s="9">
        <v>0</v>
      </c>
      <c r="Z72" s="9">
        <v>0</v>
      </c>
      <c r="AA72" s="9">
        <v>1792000</v>
      </c>
      <c r="AB72" s="9">
        <v>0</v>
      </c>
      <c r="AC72" s="9">
        <v>0</v>
      </c>
      <c r="AD72" s="10">
        <f t="shared" si="0"/>
        <v>0.47878593566313987</v>
      </c>
      <c r="AE72" s="9">
        <v>0</v>
      </c>
      <c r="AF72" s="2"/>
    </row>
    <row r="73" spans="1:32" ht="51" outlineLevel="1">
      <c r="A73" s="6" t="s">
        <v>136</v>
      </c>
      <c r="B73" s="7" t="s">
        <v>137</v>
      </c>
      <c r="C73" s="8"/>
      <c r="D73" s="8"/>
      <c r="E73" s="8"/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2246800</v>
      </c>
      <c r="P73" s="9">
        <v>0</v>
      </c>
      <c r="Q73" s="9">
        <v>0</v>
      </c>
      <c r="R73" s="9">
        <v>0</v>
      </c>
      <c r="S73" s="9">
        <v>0</v>
      </c>
      <c r="T73" s="9">
        <v>1246772</v>
      </c>
      <c r="U73" s="9">
        <v>1246772</v>
      </c>
      <c r="V73" s="9">
        <v>0</v>
      </c>
      <c r="W73" s="9">
        <v>0</v>
      </c>
      <c r="X73" s="9">
        <v>1049240.8999999999</v>
      </c>
      <c r="Y73" s="9">
        <v>0</v>
      </c>
      <c r="Z73" s="9">
        <v>0</v>
      </c>
      <c r="AA73" s="9">
        <v>1049240.8999999999</v>
      </c>
      <c r="AB73" s="9">
        <v>0</v>
      </c>
      <c r="AC73" s="9">
        <v>0</v>
      </c>
      <c r="AD73" s="10">
        <f t="shared" ref="AD73:AD136" si="1">X73/O73*100%</f>
        <v>0.46699345736158088</v>
      </c>
      <c r="AE73" s="9">
        <v>0</v>
      </c>
      <c r="AF73" s="2"/>
    </row>
    <row r="74" spans="1:32" ht="51" outlineLevel="2">
      <c r="A74" s="6" t="s">
        <v>138</v>
      </c>
      <c r="B74" s="7" t="s">
        <v>139</v>
      </c>
      <c r="C74" s="8"/>
      <c r="D74" s="8"/>
      <c r="E74" s="8"/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2087400</v>
      </c>
      <c r="P74" s="9">
        <v>0</v>
      </c>
      <c r="Q74" s="9">
        <v>0</v>
      </c>
      <c r="R74" s="9">
        <v>0</v>
      </c>
      <c r="S74" s="9">
        <v>0</v>
      </c>
      <c r="T74" s="9">
        <v>1197301</v>
      </c>
      <c r="U74" s="9">
        <v>1197301</v>
      </c>
      <c r="V74" s="9">
        <v>0</v>
      </c>
      <c r="W74" s="9">
        <v>0</v>
      </c>
      <c r="X74" s="9">
        <v>999769.9</v>
      </c>
      <c r="Y74" s="9">
        <v>0</v>
      </c>
      <c r="Z74" s="9">
        <v>0</v>
      </c>
      <c r="AA74" s="9">
        <v>999769.9</v>
      </c>
      <c r="AB74" s="9">
        <v>0</v>
      </c>
      <c r="AC74" s="9">
        <v>0</v>
      </c>
      <c r="AD74" s="10">
        <f t="shared" si="1"/>
        <v>0.47895463255724824</v>
      </c>
      <c r="AE74" s="9">
        <v>0</v>
      </c>
      <c r="AF74" s="2"/>
    </row>
    <row r="75" spans="1:32" ht="51" outlineLevel="2">
      <c r="A75" s="6" t="s">
        <v>138</v>
      </c>
      <c r="B75" s="7" t="s">
        <v>140</v>
      </c>
      <c r="C75" s="8"/>
      <c r="D75" s="8"/>
      <c r="E75" s="8"/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159400</v>
      </c>
      <c r="P75" s="9">
        <v>0</v>
      </c>
      <c r="Q75" s="9">
        <v>0</v>
      </c>
      <c r="R75" s="9">
        <v>0</v>
      </c>
      <c r="S75" s="9">
        <v>0</v>
      </c>
      <c r="T75" s="9">
        <v>49471</v>
      </c>
      <c r="U75" s="9">
        <v>49471</v>
      </c>
      <c r="V75" s="9">
        <v>0</v>
      </c>
      <c r="W75" s="9">
        <v>0</v>
      </c>
      <c r="X75" s="9">
        <v>49471</v>
      </c>
      <c r="Y75" s="9">
        <v>0</v>
      </c>
      <c r="Z75" s="9">
        <v>0</v>
      </c>
      <c r="AA75" s="9">
        <v>49471</v>
      </c>
      <c r="AB75" s="9">
        <v>0</v>
      </c>
      <c r="AC75" s="9">
        <v>0</v>
      </c>
      <c r="AD75" s="10">
        <f t="shared" si="1"/>
        <v>0.31035759096612298</v>
      </c>
      <c r="AE75" s="9">
        <v>0</v>
      </c>
      <c r="AF75" s="2"/>
    </row>
    <row r="76" spans="1:32" ht="63.75" outlineLevel="1">
      <c r="A76" s="6" t="s">
        <v>141</v>
      </c>
      <c r="B76" s="7" t="s">
        <v>142</v>
      </c>
      <c r="C76" s="8"/>
      <c r="D76" s="8"/>
      <c r="E76" s="8"/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287123000</v>
      </c>
      <c r="P76" s="9">
        <v>0</v>
      </c>
      <c r="Q76" s="9">
        <v>0</v>
      </c>
      <c r="R76" s="9">
        <v>0</v>
      </c>
      <c r="S76" s="9">
        <v>0</v>
      </c>
      <c r="T76" s="9">
        <v>160008685</v>
      </c>
      <c r="U76" s="9">
        <v>160008685</v>
      </c>
      <c r="V76" s="9">
        <v>0</v>
      </c>
      <c r="W76" s="9">
        <v>0</v>
      </c>
      <c r="X76" s="9">
        <v>158213185.63999999</v>
      </c>
      <c r="Y76" s="9">
        <v>0</v>
      </c>
      <c r="Z76" s="9">
        <v>0</v>
      </c>
      <c r="AA76" s="9">
        <v>158213185.63999999</v>
      </c>
      <c r="AB76" s="9">
        <v>0</v>
      </c>
      <c r="AC76" s="9">
        <v>0</v>
      </c>
      <c r="AD76" s="10">
        <f t="shared" si="1"/>
        <v>0.5510292997774473</v>
      </c>
      <c r="AE76" s="9">
        <v>0</v>
      </c>
      <c r="AF76" s="2"/>
    </row>
    <row r="77" spans="1:32" ht="38.25" outlineLevel="2">
      <c r="A77" s="6" t="s">
        <v>143</v>
      </c>
      <c r="B77" s="7" t="s">
        <v>144</v>
      </c>
      <c r="C77" s="8"/>
      <c r="D77" s="8"/>
      <c r="E77" s="8"/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26514150</v>
      </c>
      <c r="P77" s="9">
        <v>0</v>
      </c>
      <c r="Q77" s="9">
        <v>0</v>
      </c>
      <c r="R77" s="9">
        <v>0</v>
      </c>
      <c r="S77" s="9">
        <v>0</v>
      </c>
      <c r="T77" s="9">
        <v>10962207</v>
      </c>
      <c r="U77" s="9">
        <v>10962207</v>
      </c>
      <c r="V77" s="9">
        <v>0</v>
      </c>
      <c r="W77" s="9">
        <v>0</v>
      </c>
      <c r="X77" s="9">
        <v>10962207</v>
      </c>
      <c r="Y77" s="9">
        <v>0</v>
      </c>
      <c r="Z77" s="9">
        <v>0</v>
      </c>
      <c r="AA77" s="9">
        <v>10962207</v>
      </c>
      <c r="AB77" s="9">
        <v>0</v>
      </c>
      <c r="AC77" s="9">
        <v>0</v>
      </c>
      <c r="AD77" s="10">
        <f t="shared" si="1"/>
        <v>0.41344742335696222</v>
      </c>
      <c r="AE77" s="9">
        <v>0</v>
      </c>
      <c r="AF77" s="2"/>
    </row>
    <row r="78" spans="1:32" ht="51" outlineLevel="2">
      <c r="A78" s="6" t="s">
        <v>145</v>
      </c>
      <c r="B78" s="7" t="s">
        <v>146</v>
      </c>
      <c r="C78" s="8"/>
      <c r="D78" s="8"/>
      <c r="E78" s="8"/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16920450</v>
      </c>
      <c r="P78" s="9">
        <v>0</v>
      </c>
      <c r="Q78" s="9">
        <v>0</v>
      </c>
      <c r="R78" s="9">
        <v>0</v>
      </c>
      <c r="S78" s="9">
        <v>0</v>
      </c>
      <c r="T78" s="9">
        <v>6498934</v>
      </c>
      <c r="U78" s="9">
        <v>6498934</v>
      </c>
      <c r="V78" s="9">
        <v>0</v>
      </c>
      <c r="W78" s="9">
        <v>0</v>
      </c>
      <c r="X78" s="9">
        <v>6489844</v>
      </c>
      <c r="Y78" s="9">
        <v>0</v>
      </c>
      <c r="Z78" s="9">
        <v>0</v>
      </c>
      <c r="AA78" s="9">
        <v>6489844</v>
      </c>
      <c r="AB78" s="9">
        <v>0</v>
      </c>
      <c r="AC78" s="9">
        <v>0</v>
      </c>
      <c r="AD78" s="10">
        <f t="shared" si="1"/>
        <v>0.3835503192881986</v>
      </c>
      <c r="AE78" s="9">
        <v>0</v>
      </c>
      <c r="AF78" s="2"/>
    </row>
    <row r="79" spans="1:32" ht="38.25" outlineLevel="2">
      <c r="A79" s="6" t="s">
        <v>147</v>
      </c>
      <c r="B79" s="7" t="s">
        <v>148</v>
      </c>
      <c r="C79" s="8"/>
      <c r="D79" s="8"/>
      <c r="E79" s="8"/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7107100</v>
      </c>
      <c r="P79" s="9">
        <v>0</v>
      </c>
      <c r="Q79" s="9">
        <v>0</v>
      </c>
      <c r="R79" s="9">
        <v>0</v>
      </c>
      <c r="S79" s="9">
        <v>0</v>
      </c>
      <c r="T79" s="9">
        <v>2993668</v>
      </c>
      <c r="U79" s="9">
        <v>2993668</v>
      </c>
      <c r="V79" s="9">
        <v>0</v>
      </c>
      <c r="W79" s="9">
        <v>0</v>
      </c>
      <c r="X79" s="9">
        <v>2993668</v>
      </c>
      <c r="Y79" s="9">
        <v>0</v>
      </c>
      <c r="Z79" s="9">
        <v>0</v>
      </c>
      <c r="AA79" s="9">
        <v>2993668</v>
      </c>
      <c r="AB79" s="9">
        <v>0</v>
      </c>
      <c r="AC79" s="9">
        <v>0</v>
      </c>
      <c r="AD79" s="10">
        <f t="shared" si="1"/>
        <v>0.42122215812356656</v>
      </c>
      <c r="AE79" s="9">
        <v>0</v>
      </c>
      <c r="AF79" s="2"/>
    </row>
    <row r="80" spans="1:32" ht="51" outlineLevel="2">
      <c r="A80" s="6" t="s">
        <v>149</v>
      </c>
      <c r="B80" s="7" t="s">
        <v>150</v>
      </c>
      <c r="C80" s="8"/>
      <c r="D80" s="8"/>
      <c r="E80" s="8"/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2298500</v>
      </c>
      <c r="P80" s="9">
        <v>0</v>
      </c>
      <c r="Q80" s="9">
        <v>0</v>
      </c>
      <c r="R80" s="9">
        <v>0</v>
      </c>
      <c r="S80" s="9">
        <v>0</v>
      </c>
      <c r="T80" s="9">
        <v>916199</v>
      </c>
      <c r="U80" s="9">
        <v>916199</v>
      </c>
      <c r="V80" s="9">
        <v>0</v>
      </c>
      <c r="W80" s="9">
        <v>0</v>
      </c>
      <c r="X80" s="9">
        <v>916199</v>
      </c>
      <c r="Y80" s="9">
        <v>0</v>
      </c>
      <c r="Z80" s="9">
        <v>0</v>
      </c>
      <c r="AA80" s="9">
        <v>916199</v>
      </c>
      <c r="AB80" s="9">
        <v>0</v>
      </c>
      <c r="AC80" s="9">
        <v>0</v>
      </c>
      <c r="AD80" s="10">
        <f t="shared" si="1"/>
        <v>0.39860735262127472</v>
      </c>
      <c r="AE80" s="9">
        <v>0</v>
      </c>
      <c r="AF80" s="2"/>
    </row>
    <row r="81" spans="1:32" ht="25.5" outlineLevel="2">
      <c r="A81" s="6" t="s">
        <v>151</v>
      </c>
      <c r="B81" s="7" t="s">
        <v>152</v>
      </c>
      <c r="C81" s="8"/>
      <c r="D81" s="8"/>
      <c r="E81" s="8"/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5099400</v>
      </c>
      <c r="P81" s="9">
        <v>0</v>
      </c>
      <c r="Q81" s="9">
        <v>0</v>
      </c>
      <c r="R81" s="9">
        <v>0</v>
      </c>
      <c r="S81" s="9">
        <v>0</v>
      </c>
      <c r="T81" s="9">
        <v>1958843</v>
      </c>
      <c r="U81" s="9">
        <v>1958843</v>
      </c>
      <c r="V81" s="9">
        <v>0</v>
      </c>
      <c r="W81" s="9">
        <v>0</v>
      </c>
      <c r="X81" s="9">
        <v>1958843</v>
      </c>
      <c r="Y81" s="9">
        <v>0</v>
      </c>
      <c r="Z81" s="9">
        <v>0</v>
      </c>
      <c r="AA81" s="9">
        <v>1958843</v>
      </c>
      <c r="AB81" s="9">
        <v>0</v>
      </c>
      <c r="AC81" s="9">
        <v>0</v>
      </c>
      <c r="AD81" s="10">
        <f t="shared" si="1"/>
        <v>0.38413205475153939</v>
      </c>
      <c r="AE81" s="9">
        <v>0</v>
      </c>
      <c r="AF81" s="2"/>
    </row>
    <row r="82" spans="1:32" ht="63.75" outlineLevel="2">
      <c r="A82" s="6" t="s">
        <v>153</v>
      </c>
      <c r="B82" s="7" t="s">
        <v>154</v>
      </c>
      <c r="C82" s="8"/>
      <c r="D82" s="8"/>
      <c r="E82" s="8"/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2423100</v>
      </c>
      <c r="P82" s="9">
        <v>0</v>
      </c>
      <c r="Q82" s="9">
        <v>0</v>
      </c>
      <c r="R82" s="9">
        <v>0</v>
      </c>
      <c r="S82" s="9">
        <v>0</v>
      </c>
      <c r="T82" s="9">
        <v>948534</v>
      </c>
      <c r="U82" s="9">
        <v>948534</v>
      </c>
      <c r="V82" s="9">
        <v>0</v>
      </c>
      <c r="W82" s="9">
        <v>0</v>
      </c>
      <c r="X82" s="9">
        <v>715267</v>
      </c>
      <c r="Y82" s="9">
        <v>0</v>
      </c>
      <c r="Z82" s="9">
        <v>0</v>
      </c>
      <c r="AA82" s="9">
        <v>715267</v>
      </c>
      <c r="AB82" s="9">
        <v>0</v>
      </c>
      <c r="AC82" s="9">
        <v>0</v>
      </c>
      <c r="AD82" s="10">
        <f t="shared" si="1"/>
        <v>0.29518674425322933</v>
      </c>
      <c r="AE82" s="9">
        <v>0</v>
      </c>
      <c r="AF82" s="2"/>
    </row>
    <row r="83" spans="1:32" ht="51" outlineLevel="2">
      <c r="A83" s="6" t="s">
        <v>66</v>
      </c>
      <c r="B83" s="7" t="s">
        <v>155</v>
      </c>
      <c r="C83" s="8"/>
      <c r="D83" s="8"/>
      <c r="E83" s="8"/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30030500</v>
      </c>
      <c r="P83" s="9">
        <v>0</v>
      </c>
      <c r="Q83" s="9">
        <v>0</v>
      </c>
      <c r="R83" s="9">
        <v>0</v>
      </c>
      <c r="S83" s="9">
        <v>0</v>
      </c>
      <c r="T83" s="9">
        <v>22572859</v>
      </c>
      <c r="U83" s="9">
        <v>22572859</v>
      </c>
      <c r="V83" s="9">
        <v>0</v>
      </c>
      <c r="W83" s="9">
        <v>0</v>
      </c>
      <c r="X83" s="9">
        <v>22153990</v>
      </c>
      <c r="Y83" s="9">
        <v>0</v>
      </c>
      <c r="Z83" s="9">
        <v>0</v>
      </c>
      <c r="AA83" s="9">
        <v>22153990</v>
      </c>
      <c r="AB83" s="9">
        <v>0</v>
      </c>
      <c r="AC83" s="9">
        <v>0</v>
      </c>
      <c r="AD83" s="10">
        <f t="shared" si="1"/>
        <v>0.73771632173956481</v>
      </c>
      <c r="AE83" s="9">
        <v>0</v>
      </c>
      <c r="AF83" s="2"/>
    </row>
    <row r="84" spans="1:32" ht="38.25" outlineLevel="2">
      <c r="A84" s="6" t="s">
        <v>68</v>
      </c>
      <c r="B84" s="7" t="s">
        <v>156</v>
      </c>
      <c r="C84" s="8"/>
      <c r="D84" s="8"/>
      <c r="E84" s="8"/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7507600</v>
      </c>
      <c r="P84" s="9">
        <v>0</v>
      </c>
      <c r="Q84" s="9">
        <v>0</v>
      </c>
      <c r="R84" s="9">
        <v>0</v>
      </c>
      <c r="S84" s="9">
        <v>0</v>
      </c>
      <c r="T84" s="9">
        <v>3443516</v>
      </c>
      <c r="U84" s="9">
        <v>3443516</v>
      </c>
      <c r="V84" s="9">
        <v>0</v>
      </c>
      <c r="W84" s="9">
        <v>0</v>
      </c>
      <c r="X84" s="9">
        <v>3443516</v>
      </c>
      <c r="Y84" s="9">
        <v>0</v>
      </c>
      <c r="Z84" s="9">
        <v>0</v>
      </c>
      <c r="AA84" s="9">
        <v>3443516</v>
      </c>
      <c r="AB84" s="9">
        <v>0</v>
      </c>
      <c r="AC84" s="9">
        <v>0</v>
      </c>
      <c r="AD84" s="10">
        <f t="shared" si="1"/>
        <v>0.45867068037721775</v>
      </c>
      <c r="AE84" s="9">
        <v>0</v>
      </c>
      <c r="AF84" s="2"/>
    </row>
    <row r="85" spans="1:32" ht="25.5" outlineLevel="2">
      <c r="A85" s="6" t="s">
        <v>157</v>
      </c>
      <c r="B85" s="7" t="s">
        <v>158</v>
      </c>
      <c r="C85" s="8"/>
      <c r="D85" s="8"/>
      <c r="E85" s="8"/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1000000</v>
      </c>
      <c r="P85" s="9">
        <v>0</v>
      </c>
      <c r="Q85" s="9">
        <v>0</v>
      </c>
      <c r="R85" s="9">
        <v>0</v>
      </c>
      <c r="S85" s="9">
        <v>0</v>
      </c>
      <c r="T85" s="9">
        <v>239467</v>
      </c>
      <c r="U85" s="9">
        <v>239467</v>
      </c>
      <c r="V85" s="9">
        <v>0</v>
      </c>
      <c r="W85" s="9">
        <v>0</v>
      </c>
      <c r="X85" s="9">
        <v>239467</v>
      </c>
      <c r="Y85" s="9">
        <v>0</v>
      </c>
      <c r="Z85" s="9">
        <v>0</v>
      </c>
      <c r="AA85" s="9">
        <v>239467</v>
      </c>
      <c r="AB85" s="9">
        <v>0</v>
      </c>
      <c r="AC85" s="9">
        <v>0</v>
      </c>
      <c r="AD85" s="10">
        <f t="shared" si="1"/>
        <v>0.23946700000000001</v>
      </c>
      <c r="AE85" s="9">
        <v>0</v>
      </c>
      <c r="AF85" s="2"/>
    </row>
    <row r="86" spans="1:32" ht="76.5" outlineLevel="2">
      <c r="A86" s="6" t="s">
        <v>159</v>
      </c>
      <c r="B86" s="7" t="s">
        <v>160</v>
      </c>
      <c r="C86" s="8"/>
      <c r="D86" s="8"/>
      <c r="E86" s="8"/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1822100</v>
      </c>
      <c r="P86" s="9">
        <v>0</v>
      </c>
      <c r="Q86" s="9">
        <v>0</v>
      </c>
      <c r="R86" s="9">
        <v>0</v>
      </c>
      <c r="S86" s="9">
        <v>0</v>
      </c>
      <c r="T86" s="9">
        <v>841000</v>
      </c>
      <c r="U86" s="9">
        <v>841000</v>
      </c>
      <c r="V86" s="9">
        <v>0</v>
      </c>
      <c r="W86" s="9">
        <v>0</v>
      </c>
      <c r="X86" s="9">
        <v>794580.47</v>
      </c>
      <c r="Y86" s="9">
        <v>0</v>
      </c>
      <c r="Z86" s="9">
        <v>0</v>
      </c>
      <c r="AA86" s="9">
        <v>794580.47</v>
      </c>
      <c r="AB86" s="9">
        <v>0</v>
      </c>
      <c r="AC86" s="9">
        <v>0</v>
      </c>
      <c r="AD86" s="10">
        <f t="shared" si="1"/>
        <v>0.43607950716206573</v>
      </c>
      <c r="AE86" s="9">
        <v>0</v>
      </c>
      <c r="AF86" s="2"/>
    </row>
    <row r="87" spans="1:32" ht="395.25" outlineLevel="2">
      <c r="A87" s="6" t="s">
        <v>161</v>
      </c>
      <c r="B87" s="7" t="s">
        <v>162</v>
      </c>
      <c r="C87" s="8"/>
      <c r="D87" s="8"/>
      <c r="E87" s="8"/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137778200</v>
      </c>
      <c r="P87" s="9">
        <v>0</v>
      </c>
      <c r="Q87" s="9">
        <v>0</v>
      </c>
      <c r="R87" s="9">
        <v>0</v>
      </c>
      <c r="S87" s="9">
        <v>0</v>
      </c>
      <c r="T87" s="9">
        <v>85838900</v>
      </c>
      <c r="U87" s="9">
        <v>85838900</v>
      </c>
      <c r="V87" s="9">
        <v>0</v>
      </c>
      <c r="W87" s="9">
        <v>0</v>
      </c>
      <c r="X87" s="9">
        <v>85834209</v>
      </c>
      <c r="Y87" s="9">
        <v>0</v>
      </c>
      <c r="Z87" s="9">
        <v>0</v>
      </c>
      <c r="AA87" s="9">
        <v>85834209</v>
      </c>
      <c r="AB87" s="9">
        <v>0</v>
      </c>
      <c r="AC87" s="9">
        <v>0</v>
      </c>
      <c r="AD87" s="10">
        <f t="shared" si="1"/>
        <v>0.62298831745515615</v>
      </c>
      <c r="AE87" s="9">
        <v>0</v>
      </c>
      <c r="AF87" s="2"/>
    </row>
    <row r="88" spans="1:32" ht="63.75" outlineLevel="2">
      <c r="A88" s="6" t="s">
        <v>163</v>
      </c>
      <c r="B88" s="7" t="s">
        <v>164</v>
      </c>
      <c r="C88" s="8"/>
      <c r="D88" s="8"/>
      <c r="E88" s="8"/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10634100</v>
      </c>
      <c r="P88" s="9">
        <v>0</v>
      </c>
      <c r="Q88" s="9">
        <v>0</v>
      </c>
      <c r="R88" s="9">
        <v>0</v>
      </c>
      <c r="S88" s="9">
        <v>0</v>
      </c>
      <c r="T88" s="9">
        <v>5774840</v>
      </c>
      <c r="U88" s="9">
        <v>5774840</v>
      </c>
      <c r="V88" s="9">
        <v>0</v>
      </c>
      <c r="W88" s="9">
        <v>0</v>
      </c>
      <c r="X88" s="9">
        <v>5722489</v>
      </c>
      <c r="Y88" s="9">
        <v>0</v>
      </c>
      <c r="Z88" s="9">
        <v>0</v>
      </c>
      <c r="AA88" s="9">
        <v>5722489</v>
      </c>
      <c r="AB88" s="9">
        <v>0</v>
      </c>
      <c r="AC88" s="9">
        <v>0</v>
      </c>
      <c r="AD88" s="10">
        <f t="shared" si="1"/>
        <v>0.53812631064217942</v>
      </c>
      <c r="AE88" s="9">
        <v>0</v>
      </c>
      <c r="AF88" s="2"/>
    </row>
    <row r="89" spans="1:32" ht="51" outlineLevel="2">
      <c r="A89" s="6" t="s">
        <v>165</v>
      </c>
      <c r="B89" s="7" t="s">
        <v>166</v>
      </c>
      <c r="C89" s="8"/>
      <c r="D89" s="8"/>
      <c r="E89" s="8"/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22745400</v>
      </c>
      <c r="P89" s="9">
        <v>0</v>
      </c>
      <c r="Q89" s="9">
        <v>0</v>
      </c>
      <c r="R89" s="9">
        <v>0</v>
      </c>
      <c r="S89" s="9">
        <v>0</v>
      </c>
      <c r="T89" s="9">
        <v>10724300</v>
      </c>
      <c r="U89" s="9">
        <v>10724300</v>
      </c>
      <c r="V89" s="9">
        <v>0</v>
      </c>
      <c r="W89" s="9">
        <v>0</v>
      </c>
      <c r="X89" s="9">
        <v>9915180.4600000009</v>
      </c>
      <c r="Y89" s="9">
        <v>0</v>
      </c>
      <c r="Z89" s="9">
        <v>0</v>
      </c>
      <c r="AA89" s="9">
        <v>9915180.4600000009</v>
      </c>
      <c r="AB89" s="9">
        <v>0</v>
      </c>
      <c r="AC89" s="9">
        <v>0</v>
      </c>
      <c r="AD89" s="10">
        <f t="shared" si="1"/>
        <v>0.43592025024840192</v>
      </c>
      <c r="AE89" s="9">
        <v>0</v>
      </c>
      <c r="AF89" s="2"/>
    </row>
    <row r="90" spans="1:32" ht="102" outlineLevel="2">
      <c r="A90" s="6" t="s">
        <v>167</v>
      </c>
      <c r="B90" s="7" t="s">
        <v>168</v>
      </c>
      <c r="C90" s="8"/>
      <c r="D90" s="8"/>
      <c r="E90" s="8"/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1699600</v>
      </c>
      <c r="P90" s="9">
        <v>0</v>
      </c>
      <c r="Q90" s="9">
        <v>0</v>
      </c>
      <c r="R90" s="9">
        <v>0</v>
      </c>
      <c r="S90" s="9">
        <v>0</v>
      </c>
      <c r="T90" s="9">
        <v>1037884</v>
      </c>
      <c r="U90" s="9">
        <v>1037884</v>
      </c>
      <c r="V90" s="9">
        <v>0</v>
      </c>
      <c r="W90" s="9">
        <v>0</v>
      </c>
      <c r="X90" s="9">
        <v>1037884</v>
      </c>
      <c r="Y90" s="9">
        <v>0</v>
      </c>
      <c r="Z90" s="9">
        <v>0</v>
      </c>
      <c r="AA90" s="9">
        <v>1037884</v>
      </c>
      <c r="AB90" s="9">
        <v>0</v>
      </c>
      <c r="AC90" s="9">
        <v>0</v>
      </c>
      <c r="AD90" s="10">
        <f t="shared" si="1"/>
        <v>0.61066368557307604</v>
      </c>
      <c r="AE90" s="9">
        <v>0</v>
      </c>
      <c r="AF90" s="2"/>
    </row>
    <row r="91" spans="1:32" ht="51" outlineLevel="2">
      <c r="A91" s="6" t="s">
        <v>169</v>
      </c>
      <c r="B91" s="7" t="s">
        <v>170</v>
      </c>
      <c r="C91" s="8"/>
      <c r="D91" s="8"/>
      <c r="E91" s="8"/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34100</v>
      </c>
      <c r="P91" s="9">
        <v>0</v>
      </c>
      <c r="Q91" s="9">
        <v>0</v>
      </c>
      <c r="R91" s="9">
        <v>0</v>
      </c>
      <c r="S91" s="9">
        <v>0</v>
      </c>
      <c r="T91" s="9">
        <v>34100</v>
      </c>
      <c r="U91" s="9">
        <v>34100</v>
      </c>
      <c r="V91" s="9">
        <v>0</v>
      </c>
      <c r="W91" s="9">
        <v>0</v>
      </c>
      <c r="X91" s="9">
        <v>34100</v>
      </c>
      <c r="Y91" s="9">
        <v>0</v>
      </c>
      <c r="Z91" s="9">
        <v>0</v>
      </c>
      <c r="AA91" s="9">
        <v>34100</v>
      </c>
      <c r="AB91" s="9">
        <v>0</v>
      </c>
      <c r="AC91" s="9">
        <v>0</v>
      </c>
      <c r="AD91" s="10">
        <f t="shared" si="1"/>
        <v>1</v>
      </c>
      <c r="AE91" s="9">
        <v>0</v>
      </c>
      <c r="AF91" s="2"/>
    </row>
    <row r="92" spans="1:32" ht="114.75" outlineLevel="2">
      <c r="A92" s="6" t="s">
        <v>171</v>
      </c>
      <c r="B92" s="7" t="s">
        <v>172</v>
      </c>
      <c r="C92" s="8"/>
      <c r="D92" s="8"/>
      <c r="E92" s="8"/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1620800</v>
      </c>
      <c r="P92" s="9">
        <v>0</v>
      </c>
      <c r="Q92" s="9">
        <v>0</v>
      </c>
      <c r="R92" s="9">
        <v>0</v>
      </c>
      <c r="S92" s="9">
        <v>0</v>
      </c>
      <c r="T92" s="9">
        <v>648300</v>
      </c>
      <c r="U92" s="9">
        <v>648300</v>
      </c>
      <c r="V92" s="9">
        <v>0</v>
      </c>
      <c r="W92" s="9">
        <v>0</v>
      </c>
      <c r="X92" s="9">
        <v>648300</v>
      </c>
      <c r="Y92" s="9">
        <v>0</v>
      </c>
      <c r="Z92" s="9">
        <v>0</v>
      </c>
      <c r="AA92" s="9">
        <v>648300</v>
      </c>
      <c r="AB92" s="9">
        <v>0</v>
      </c>
      <c r="AC92" s="9">
        <v>0</v>
      </c>
      <c r="AD92" s="10">
        <f t="shared" si="1"/>
        <v>0.39998766041461009</v>
      </c>
      <c r="AE92" s="9">
        <v>0</v>
      </c>
      <c r="AF92" s="2"/>
    </row>
    <row r="93" spans="1:32" ht="51" outlineLevel="2">
      <c r="A93" s="6" t="s">
        <v>169</v>
      </c>
      <c r="B93" s="7" t="s">
        <v>173</v>
      </c>
      <c r="C93" s="8"/>
      <c r="D93" s="8"/>
      <c r="E93" s="8"/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300</v>
      </c>
      <c r="P93" s="9">
        <v>0</v>
      </c>
      <c r="Q93" s="9">
        <v>0</v>
      </c>
      <c r="R93" s="9">
        <v>0</v>
      </c>
      <c r="S93" s="9">
        <v>0</v>
      </c>
      <c r="T93" s="9">
        <v>300</v>
      </c>
      <c r="U93" s="9">
        <v>300</v>
      </c>
      <c r="V93" s="9">
        <v>0</v>
      </c>
      <c r="W93" s="9">
        <v>0</v>
      </c>
      <c r="X93" s="9">
        <v>300</v>
      </c>
      <c r="Y93" s="9">
        <v>0</v>
      </c>
      <c r="Z93" s="9">
        <v>0</v>
      </c>
      <c r="AA93" s="9">
        <v>300</v>
      </c>
      <c r="AB93" s="9">
        <v>0</v>
      </c>
      <c r="AC93" s="9">
        <v>0</v>
      </c>
      <c r="AD93" s="10">
        <f t="shared" si="1"/>
        <v>1</v>
      </c>
      <c r="AE93" s="9">
        <v>0</v>
      </c>
      <c r="AF93" s="2"/>
    </row>
    <row r="94" spans="1:32" ht="114.75" outlineLevel="2">
      <c r="A94" s="6" t="s">
        <v>171</v>
      </c>
      <c r="B94" s="7" t="s">
        <v>174</v>
      </c>
      <c r="C94" s="8"/>
      <c r="D94" s="8"/>
      <c r="E94" s="8"/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405200</v>
      </c>
      <c r="P94" s="9">
        <v>0</v>
      </c>
      <c r="Q94" s="9">
        <v>0</v>
      </c>
      <c r="R94" s="9">
        <v>0</v>
      </c>
      <c r="S94" s="9">
        <v>0</v>
      </c>
      <c r="T94" s="9">
        <v>129659</v>
      </c>
      <c r="U94" s="9">
        <v>129659</v>
      </c>
      <c r="V94" s="9">
        <v>0</v>
      </c>
      <c r="W94" s="9">
        <v>0</v>
      </c>
      <c r="X94" s="9">
        <v>129659</v>
      </c>
      <c r="Y94" s="9">
        <v>0</v>
      </c>
      <c r="Z94" s="9">
        <v>0</v>
      </c>
      <c r="AA94" s="9">
        <v>129659</v>
      </c>
      <c r="AB94" s="9">
        <v>0</v>
      </c>
      <c r="AC94" s="9">
        <v>0</v>
      </c>
      <c r="AD94" s="10">
        <f t="shared" si="1"/>
        <v>0.31998766041461008</v>
      </c>
      <c r="AE94" s="9">
        <v>0</v>
      </c>
      <c r="AF94" s="2"/>
    </row>
    <row r="95" spans="1:32" ht="89.25" outlineLevel="2">
      <c r="A95" s="6" t="s">
        <v>175</v>
      </c>
      <c r="B95" s="7" t="s">
        <v>176</v>
      </c>
      <c r="C95" s="8"/>
      <c r="D95" s="8"/>
      <c r="E95" s="8"/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4211300</v>
      </c>
      <c r="P95" s="9">
        <v>0</v>
      </c>
      <c r="Q95" s="9">
        <v>0</v>
      </c>
      <c r="R95" s="9">
        <v>0</v>
      </c>
      <c r="S95" s="9">
        <v>0</v>
      </c>
      <c r="T95" s="9">
        <v>1332794</v>
      </c>
      <c r="U95" s="9">
        <v>1332794</v>
      </c>
      <c r="V95" s="9">
        <v>0</v>
      </c>
      <c r="W95" s="9">
        <v>0</v>
      </c>
      <c r="X95" s="9">
        <v>1321613.24</v>
      </c>
      <c r="Y95" s="9">
        <v>0</v>
      </c>
      <c r="Z95" s="9">
        <v>0</v>
      </c>
      <c r="AA95" s="9">
        <v>1321613.24</v>
      </c>
      <c r="AB95" s="9">
        <v>0</v>
      </c>
      <c r="AC95" s="9">
        <v>0</v>
      </c>
      <c r="AD95" s="10">
        <f t="shared" si="1"/>
        <v>0.31382547906822122</v>
      </c>
      <c r="AE95" s="9">
        <v>0</v>
      </c>
      <c r="AF95" s="2"/>
    </row>
    <row r="96" spans="1:32" ht="51" outlineLevel="2">
      <c r="A96" s="6" t="s">
        <v>177</v>
      </c>
      <c r="B96" s="7" t="s">
        <v>178</v>
      </c>
      <c r="C96" s="8"/>
      <c r="D96" s="8"/>
      <c r="E96" s="8"/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5460400</v>
      </c>
      <c r="P96" s="9">
        <v>0</v>
      </c>
      <c r="Q96" s="9">
        <v>0</v>
      </c>
      <c r="R96" s="9">
        <v>0</v>
      </c>
      <c r="S96" s="9">
        <v>0</v>
      </c>
      <c r="T96" s="9">
        <v>2160011</v>
      </c>
      <c r="U96" s="9">
        <v>2160011</v>
      </c>
      <c r="V96" s="9">
        <v>0</v>
      </c>
      <c r="W96" s="9">
        <v>0</v>
      </c>
      <c r="X96" s="9">
        <v>2103930.15</v>
      </c>
      <c r="Y96" s="9">
        <v>0</v>
      </c>
      <c r="Z96" s="9">
        <v>0</v>
      </c>
      <c r="AA96" s="9">
        <v>2103930.15</v>
      </c>
      <c r="AB96" s="9">
        <v>0</v>
      </c>
      <c r="AC96" s="9">
        <v>0</v>
      </c>
      <c r="AD96" s="10">
        <f t="shared" si="1"/>
        <v>0.38530696469123138</v>
      </c>
      <c r="AE96" s="9">
        <v>0</v>
      </c>
      <c r="AF96" s="2"/>
    </row>
    <row r="97" spans="1:32" ht="63.75" outlineLevel="2">
      <c r="A97" s="6" t="s">
        <v>163</v>
      </c>
      <c r="B97" s="7" t="s">
        <v>179</v>
      </c>
      <c r="C97" s="8"/>
      <c r="D97" s="8"/>
      <c r="E97" s="8"/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521900</v>
      </c>
      <c r="P97" s="9">
        <v>0</v>
      </c>
      <c r="Q97" s="9">
        <v>0</v>
      </c>
      <c r="R97" s="9">
        <v>0</v>
      </c>
      <c r="S97" s="9">
        <v>0</v>
      </c>
      <c r="T97" s="9">
        <v>236260</v>
      </c>
      <c r="U97" s="9">
        <v>236260</v>
      </c>
      <c r="V97" s="9">
        <v>0</v>
      </c>
      <c r="W97" s="9">
        <v>0</v>
      </c>
      <c r="X97" s="9">
        <v>158673.94</v>
      </c>
      <c r="Y97" s="9">
        <v>0</v>
      </c>
      <c r="Z97" s="9">
        <v>0</v>
      </c>
      <c r="AA97" s="9">
        <v>158673.94</v>
      </c>
      <c r="AB97" s="9">
        <v>0</v>
      </c>
      <c r="AC97" s="9">
        <v>0</v>
      </c>
      <c r="AD97" s="10">
        <f t="shared" si="1"/>
        <v>0.30403130867982375</v>
      </c>
      <c r="AE97" s="9">
        <v>0</v>
      </c>
      <c r="AF97" s="2"/>
    </row>
    <row r="98" spans="1:32" ht="63.75" outlineLevel="2">
      <c r="A98" s="6" t="s">
        <v>22</v>
      </c>
      <c r="B98" s="7" t="s">
        <v>180</v>
      </c>
      <c r="C98" s="8"/>
      <c r="D98" s="8"/>
      <c r="E98" s="8"/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863900</v>
      </c>
      <c r="P98" s="9">
        <v>0</v>
      </c>
      <c r="Q98" s="9">
        <v>0</v>
      </c>
      <c r="R98" s="9">
        <v>0</v>
      </c>
      <c r="S98" s="9">
        <v>0</v>
      </c>
      <c r="T98" s="9">
        <v>451000</v>
      </c>
      <c r="U98" s="9">
        <v>451000</v>
      </c>
      <c r="V98" s="9">
        <v>0</v>
      </c>
      <c r="W98" s="9">
        <v>0</v>
      </c>
      <c r="X98" s="9">
        <v>378783.4</v>
      </c>
      <c r="Y98" s="9">
        <v>0</v>
      </c>
      <c r="Z98" s="9">
        <v>0</v>
      </c>
      <c r="AA98" s="9">
        <v>378783.4</v>
      </c>
      <c r="AB98" s="9">
        <v>0</v>
      </c>
      <c r="AC98" s="9">
        <v>0</v>
      </c>
      <c r="AD98" s="10">
        <f t="shared" si="1"/>
        <v>0.43845746035420768</v>
      </c>
      <c r="AE98" s="9">
        <v>0</v>
      </c>
      <c r="AF98" s="2"/>
    </row>
    <row r="99" spans="1:32" ht="63.75" outlineLevel="2">
      <c r="A99" s="6" t="s">
        <v>181</v>
      </c>
      <c r="B99" s="7" t="s">
        <v>182</v>
      </c>
      <c r="C99" s="8"/>
      <c r="D99" s="8"/>
      <c r="E99" s="8"/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18500</v>
      </c>
      <c r="P99" s="9">
        <v>0</v>
      </c>
      <c r="Q99" s="9">
        <v>0</v>
      </c>
      <c r="R99" s="9">
        <v>0</v>
      </c>
      <c r="S99" s="9">
        <v>0</v>
      </c>
      <c r="T99" s="9">
        <v>4626</v>
      </c>
      <c r="U99" s="9">
        <v>4626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10">
        <f t="shared" si="1"/>
        <v>0</v>
      </c>
      <c r="AE99" s="9">
        <v>0</v>
      </c>
      <c r="AF99" s="2"/>
    </row>
    <row r="100" spans="1:32" ht="51" outlineLevel="2">
      <c r="A100" s="6" t="s">
        <v>66</v>
      </c>
      <c r="B100" s="7" t="s">
        <v>183</v>
      </c>
      <c r="C100" s="8"/>
      <c r="D100" s="8"/>
      <c r="E100" s="8"/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325100</v>
      </c>
      <c r="P100" s="9">
        <v>0</v>
      </c>
      <c r="Q100" s="9">
        <v>0</v>
      </c>
      <c r="R100" s="9">
        <v>0</v>
      </c>
      <c r="S100" s="9">
        <v>0</v>
      </c>
      <c r="T100" s="9">
        <v>222770</v>
      </c>
      <c r="U100" s="9">
        <v>222770</v>
      </c>
      <c r="V100" s="9">
        <v>0</v>
      </c>
      <c r="W100" s="9">
        <v>0</v>
      </c>
      <c r="X100" s="9">
        <v>222770</v>
      </c>
      <c r="Y100" s="9">
        <v>0</v>
      </c>
      <c r="Z100" s="9">
        <v>0</v>
      </c>
      <c r="AA100" s="9">
        <v>222770</v>
      </c>
      <c r="AB100" s="9">
        <v>0</v>
      </c>
      <c r="AC100" s="9">
        <v>0</v>
      </c>
      <c r="AD100" s="10">
        <f t="shared" si="1"/>
        <v>0.68523531221162715</v>
      </c>
      <c r="AE100" s="9">
        <v>0</v>
      </c>
      <c r="AF100" s="2"/>
    </row>
    <row r="101" spans="1:32" ht="38.25" outlineLevel="2">
      <c r="A101" s="6" t="s">
        <v>68</v>
      </c>
      <c r="B101" s="7" t="s">
        <v>184</v>
      </c>
      <c r="C101" s="8"/>
      <c r="D101" s="8"/>
      <c r="E101" s="8"/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81300</v>
      </c>
      <c r="P101" s="9">
        <v>0</v>
      </c>
      <c r="Q101" s="9">
        <v>0</v>
      </c>
      <c r="R101" s="9">
        <v>0</v>
      </c>
      <c r="S101" s="9">
        <v>0</v>
      </c>
      <c r="T101" s="9">
        <v>37714</v>
      </c>
      <c r="U101" s="9">
        <v>37714</v>
      </c>
      <c r="V101" s="9">
        <v>0</v>
      </c>
      <c r="W101" s="9">
        <v>0</v>
      </c>
      <c r="X101" s="9">
        <v>37711.980000000003</v>
      </c>
      <c r="Y101" s="9">
        <v>0</v>
      </c>
      <c r="Z101" s="9">
        <v>0</v>
      </c>
      <c r="AA101" s="9">
        <v>37711.980000000003</v>
      </c>
      <c r="AB101" s="9">
        <v>0</v>
      </c>
      <c r="AC101" s="9">
        <v>0</v>
      </c>
      <c r="AD101" s="10">
        <f t="shared" si="1"/>
        <v>0.46386199261992622</v>
      </c>
      <c r="AE101" s="9">
        <v>0</v>
      </c>
      <c r="AF101" s="2"/>
    </row>
    <row r="102" spans="1:32" ht="76.5">
      <c r="A102" s="6" t="s">
        <v>185</v>
      </c>
      <c r="B102" s="7" t="s">
        <v>186</v>
      </c>
      <c r="C102" s="8"/>
      <c r="D102" s="8"/>
      <c r="E102" s="8"/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838319.55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10">
        <f t="shared" si="1"/>
        <v>0</v>
      </c>
      <c r="AE102" s="9">
        <v>0</v>
      </c>
      <c r="AF102" s="2"/>
    </row>
    <row r="103" spans="1:32" ht="51" outlineLevel="1">
      <c r="A103" s="6" t="s">
        <v>187</v>
      </c>
      <c r="B103" s="7" t="s">
        <v>188</v>
      </c>
      <c r="C103" s="8"/>
      <c r="D103" s="8"/>
      <c r="E103" s="8"/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601119.55000000005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10">
        <f t="shared" si="1"/>
        <v>0</v>
      </c>
      <c r="AE103" s="9">
        <v>0</v>
      </c>
      <c r="AF103" s="2"/>
    </row>
    <row r="104" spans="1:32" ht="38.25" outlineLevel="2">
      <c r="A104" s="6" t="s">
        <v>189</v>
      </c>
      <c r="B104" s="7" t="s">
        <v>190</v>
      </c>
      <c r="C104" s="8"/>
      <c r="D104" s="8"/>
      <c r="E104" s="8"/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162800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10">
        <f t="shared" si="1"/>
        <v>0</v>
      </c>
      <c r="AE104" s="9">
        <v>0</v>
      </c>
      <c r="AF104" s="2"/>
    </row>
    <row r="105" spans="1:32" ht="63.75" outlineLevel="2">
      <c r="A105" s="6" t="s">
        <v>191</v>
      </c>
      <c r="B105" s="7" t="s">
        <v>192</v>
      </c>
      <c r="C105" s="8"/>
      <c r="D105" s="8"/>
      <c r="E105" s="8"/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438319.55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10">
        <f t="shared" si="1"/>
        <v>0</v>
      </c>
      <c r="AE105" s="9">
        <v>0</v>
      </c>
      <c r="AF105" s="2"/>
    </row>
    <row r="106" spans="1:32" ht="63.75" outlineLevel="1">
      <c r="A106" s="6" t="s">
        <v>193</v>
      </c>
      <c r="B106" s="7" t="s">
        <v>194</v>
      </c>
      <c r="C106" s="8"/>
      <c r="D106" s="8"/>
      <c r="E106" s="8"/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237200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10">
        <f t="shared" si="1"/>
        <v>0</v>
      </c>
      <c r="AE106" s="9">
        <v>0</v>
      </c>
      <c r="AF106" s="2"/>
    </row>
    <row r="107" spans="1:32" ht="63.75" outlineLevel="2">
      <c r="A107" s="6" t="s">
        <v>195</v>
      </c>
      <c r="B107" s="7" t="s">
        <v>196</v>
      </c>
      <c r="C107" s="8"/>
      <c r="D107" s="8"/>
      <c r="E107" s="8"/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237200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10">
        <f t="shared" si="1"/>
        <v>0</v>
      </c>
      <c r="AE107" s="9">
        <v>0</v>
      </c>
      <c r="AF107" s="2"/>
    </row>
    <row r="108" spans="1:32" ht="51">
      <c r="A108" s="6" t="s">
        <v>197</v>
      </c>
      <c r="B108" s="7" t="s">
        <v>198</v>
      </c>
      <c r="C108" s="8"/>
      <c r="D108" s="8"/>
      <c r="E108" s="8"/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69658200</v>
      </c>
      <c r="P108" s="9">
        <v>0</v>
      </c>
      <c r="Q108" s="9">
        <v>0</v>
      </c>
      <c r="R108" s="9">
        <v>0</v>
      </c>
      <c r="S108" s="9">
        <v>0</v>
      </c>
      <c r="T108" s="9">
        <v>33086256</v>
      </c>
      <c r="U108" s="9">
        <v>33086256</v>
      </c>
      <c r="V108" s="9">
        <v>0</v>
      </c>
      <c r="W108" s="9">
        <v>0</v>
      </c>
      <c r="X108" s="9">
        <v>31766066</v>
      </c>
      <c r="Y108" s="9">
        <v>0</v>
      </c>
      <c r="Z108" s="9">
        <v>0</v>
      </c>
      <c r="AA108" s="9">
        <v>31766066</v>
      </c>
      <c r="AB108" s="9">
        <v>0</v>
      </c>
      <c r="AC108" s="9">
        <v>0</v>
      </c>
      <c r="AD108" s="10">
        <f t="shared" si="1"/>
        <v>0.45602766077791274</v>
      </c>
      <c r="AE108" s="9">
        <v>0</v>
      </c>
      <c r="AF108" s="2"/>
    </row>
    <row r="109" spans="1:32" ht="51" outlineLevel="1">
      <c r="A109" s="6" t="s">
        <v>199</v>
      </c>
      <c r="B109" s="7" t="s">
        <v>200</v>
      </c>
      <c r="C109" s="8"/>
      <c r="D109" s="8"/>
      <c r="E109" s="8"/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54618200</v>
      </c>
      <c r="P109" s="9">
        <v>0</v>
      </c>
      <c r="Q109" s="9">
        <v>0</v>
      </c>
      <c r="R109" s="9">
        <v>0</v>
      </c>
      <c r="S109" s="9">
        <v>0</v>
      </c>
      <c r="T109" s="9">
        <v>26582892</v>
      </c>
      <c r="U109" s="9">
        <v>26582892</v>
      </c>
      <c r="V109" s="9">
        <v>0</v>
      </c>
      <c r="W109" s="9">
        <v>0</v>
      </c>
      <c r="X109" s="9">
        <v>25306341</v>
      </c>
      <c r="Y109" s="9">
        <v>0</v>
      </c>
      <c r="Z109" s="9">
        <v>0</v>
      </c>
      <c r="AA109" s="9">
        <v>25306341</v>
      </c>
      <c r="AB109" s="9">
        <v>0</v>
      </c>
      <c r="AC109" s="9">
        <v>0</v>
      </c>
      <c r="AD109" s="10">
        <f t="shared" si="1"/>
        <v>0.46333165501609352</v>
      </c>
      <c r="AE109" s="9">
        <v>0</v>
      </c>
      <c r="AF109" s="2"/>
    </row>
    <row r="110" spans="1:32" ht="63.75" outlineLevel="2">
      <c r="A110" s="6" t="s">
        <v>201</v>
      </c>
      <c r="B110" s="7" t="s">
        <v>202</v>
      </c>
      <c r="C110" s="8"/>
      <c r="D110" s="8"/>
      <c r="E110" s="8"/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79500</v>
      </c>
      <c r="P110" s="9">
        <v>0</v>
      </c>
      <c r="Q110" s="9">
        <v>0</v>
      </c>
      <c r="R110" s="9">
        <v>0</v>
      </c>
      <c r="S110" s="9">
        <v>0</v>
      </c>
      <c r="T110" s="9">
        <v>62000</v>
      </c>
      <c r="U110" s="9">
        <v>62000</v>
      </c>
      <c r="V110" s="9">
        <v>0</v>
      </c>
      <c r="W110" s="9">
        <v>0</v>
      </c>
      <c r="X110" s="9">
        <v>62000</v>
      </c>
      <c r="Y110" s="9">
        <v>0</v>
      </c>
      <c r="Z110" s="9">
        <v>0</v>
      </c>
      <c r="AA110" s="9">
        <v>62000</v>
      </c>
      <c r="AB110" s="9">
        <v>0</v>
      </c>
      <c r="AC110" s="9">
        <v>0</v>
      </c>
      <c r="AD110" s="10">
        <f t="shared" si="1"/>
        <v>0.77987421383647804</v>
      </c>
      <c r="AE110" s="9">
        <v>0</v>
      </c>
      <c r="AF110" s="2"/>
    </row>
    <row r="111" spans="1:32" ht="63.75" outlineLevel="2">
      <c r="A111" s="6" t="s">
        <v>201</v>
      </c>
      <c r="B111" s="7" t="s">
        <v>203</v>
      </c>
      <c r="C111" s="8"/>
      <c r="D111" s="8"/>
      <c r="E111" s="8"/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60000</v>
      </c>
      <c r="P111" s="9">
        <v>0</v>
      </c>
      <c r="Q111" s="9">
        <v>0</v>
      </c>
      <c r="R111" s="9">
        <v>0</v>
      </c>
      <c r="S111" s="9">
        <v>0</v>
      </c>
      <c r="T111" s="9">
        <v>15900</v>
      </c>
      <c r="U111" s="9">
        <v>15900</v>
      </c>
      <c r="V111" s="9">
        <v>0</v>
      </c>
      <c r="W111" s="9">
        <v>0</v>
      </c>
      <c r="X111" s="9">
        <v>15000</v>
      </c>
      <c r="Y111" s="9">
        <v>0</v>
      </c>
      <c r="Z111" s="9">
        <v>0</v>
      </c>
      <c r="AA111" s="9">
        <v>15000</v>
      </c>
      <c r="AB111" s="9">
        <v>0</v>
      </c>
      <c r="AC111" s="9">
        <v>0</v>
      </c>
      <c r="AD111" s="10">
        <f t="shared" si="1"/>
        <v>0.25</v>
      </c>
      <c r="AE111" s="9">
        <v>0</v>
      </c>
      <c r="AF111" s="2"/>
    </row>
    <row r="112" spans="1:32" ht="63.75" outlineLevel="2">
      <c r="A112" s="6" t="s">
        <v>201</v>
      </c>
      <c r="B112" s="7" t="s">
        <v>204</v>
      </c>
      <c r="C112" s="8"/>
      <c r="D112" s="8"/>
      <c r="E112" s="8"/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245400</v>
      </c>
      <c r="P112" s="9">
        <v>0</v>
      </c>
      <c r="Q112" s="9">
        <v>0</v>
      </c>
      <c r="R112" s="9">
        <v>0</v>
      </c>
      <c r="S112" s="9">
        <v>0</v>
      </c>
      <c r="T112" s="9">
        <v>101250</v>
      </c>
      <c r="U112" s="9">
        <v>101250</v>
      </c>
      <c r="V112" s="9">
        <v>0</v>
      </c>
      <c r="W112" s="9">
        <v>0</v>
      </c>
      <c r="X112" s="9">
        <v>95850</v>
      </c>
      <c r="Y112" s="9">
        <v>0</v>
      </c>
      <c r="Z112" s="9">
        <v>0</v>
      </c>
      <c r="AA112" s="9">
        <v>95850</v>
      </c>
      <c r="AB112" s="9">
        <v>0</v>
      </c>
      <c r="AC112" s="9">
        <v>0</v>
      </c>
      <c r="AD112" s="10">
        <f t="shared" si="1"/>
        <v>0.39058679706601468</v>
      </c>
      <c r="AE112" s="9">
        <v>0</v>
      </c>
      <c r="AF112" s="2"/>
    </row>
    <row r="113" spans="1:32" ht="38.25" outlineLevel="2">
      <c r="A113" s="6" t="s">
        <v>205</v>
      </c>
      <c r="B113" s="7" t="s">
        <v>206</v>
      </c>
      <c r="C113" s="8"/>
      <c r="D113" s="8"/>
      <c r="E113" s="8"/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24791500</v>
      </c>
      <c r="P113" s="9">
        <v>0</v>
      </c>
      <c r="Q113" s="9">
        <v>0</v>
      </c>
      <c r="R113" s="9">
        <v>0</v>
      </c>
      <c r="S113" s="9">
        <v>0</v>
      </c>
      <c r="T113" s="9">
        <v>10158822</v>
      </c>
      <c r="U113" s="9">
        <v>10158822</v>
      </c>
      <c r="V113" s="9">
        <v>0</v>
      </c>
      <c r="W113" s="9">
        <v>0</v>
      </c>
      <c r="X113" s="9">
        <v>10158822</v>
      </c>
      <c r="Y113" s="9">
        <v>0</v>
      </c>
      <c r="Z113" s="9">
        <v>0</v>
      </c>
      <c r="AA113" s="9">
        <v>10158822</v>
      </c>
      <c r="AB113" s="9">
        <v>0</v>
      </c>
      <c r="AC113" s="9">
        <v>0</v>
      </c>
      <c r="AD113" s="10">
        <f t="shared" si="1"/>
        <v>0.40977036484278884</v>
      </c>
      <c r="AE113" s="9">
        <v>0</v>
      </c>
      <c r="AF113" s="2"/>
    </row>
    <row r="114" spans="1:32" ht="38.25" outlineLevel="2">
      <c r="A114" s="6" t="s">
        <v>207</v>
      </c>
      <c r="B114" s="7" t="s">
        <v>208</v>
      </c>
      <c r="C114" s="8"/>
      <c r="D114" s="8"/>
      <c r="E114" s="8"/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8061000</v>
      </c>
      <c r="P114" s="9">
        <v>0</v>
      </c>
      <c r="Q114" s="9">
        <v>0</v>
      </c>
      <c r="R114" s="9">
        <v>0</v>
      </c>
      <c r="S114" s="9">
        <v>0</v>
      </c>
      <c r="T114" s="9">
        <v>3556285</v>
      </c>
      <c r="U114" s="9">
        <v>3556285</v>
      </c>
      <c r="V114" s="9">
        <v>0</v>
      </c>
      <c r="W114" s="9">
        <v>0</v>
      </c>
      <c r="X114" s="9">
        <v>3556285</v>
      </c>
      <c r="Y114" s="9">
        <v>0</v>
      </c>
      <c r="Z114" s="9">
        <v>0</v>
      </c>
      <c r="AA114" s="9">
        <v>3556285</v>
      </c>
      <c r="AB114" s="9">
        <v>0</v>
      </c>
      <c r="AC114" s="9">
        <v>0</v>
      </c>
      <c r="AD114" s="10">
        <f t="shared" si="1"/>
        <v>0.44117169085721375</v>
      </c>
      <c r="AE114" s="9">
        <v>0</v>
      </c>
      <c r="AF114" s="2"/>
    </row>
    <row r="115" spans="1:32" ht="38.25" outlineLevel="2">
      <c r="A115" s="6" t="s">
        <v>209</v>
      </c>
      <c r="B115" s="7" t="s">
        <v>210</v>
      </c>
      <c r="C115" s="8"/>
      <c r="D115" s="8"/>
      <c r="E115" s="8"/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3806700</v>
      </c>
      <c r="P115" s="9">
        <v>0</v>
      </c>
      <c r="Q115" s="9">
        <v>0</v>
      </c>
      <c r="R115" s="9">
        <v>0</v>
      </c>
      <c r="S115" s="9">
        <v>0</v>
      </c>
      <c r="T115" s="9">
        <v>1692185</v>
      </c>
      <c r="U115" s="9">
        <v>1692185</v>
      </c>
      <c r="V115" s="9">
        <v>0</v>
      </c>
      <c r="W115" s="9">
        <v>0</v>
      </c>
      <c r="X115" s="9">
        <v>1678851</v>
      </c>
      <c r="Y115" s="9">
        <v>0</v>
      </c>
      <c r="Z115" s="9">
        <v>0</v>
      </c>
      <c r="AA115" s="9">
        <v>1678851</v>
      </c>
      <c r="AB115" s="9">
        <v>0</v>
      </c>
      <c r="AC115" s="9">
        <v>0</v>
      </c>
      <c r="AD115" s="10">
        <f t="shared" si="1"/>
        <v>0.44102529750177322</v>
      </c>
      <c r="AE115" s="9">
        <v>0</v>
      </c>
      <c r="AF115" s="2"/>
    </row>
    <row r="116" spans="1:32" ht="25.5" outlineLevel="2">
      <c r="A116" s="6" t="s">
        <v>157</v>
      </c>
      <c r="B116" s="7" t="s">
        <v>211</v>
      </c>
      <c r="C116" s="8"/>
      <c r="D116" s="8"/>
      <c r="E116" s="8"/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300000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10">
        <f t="shared" si="1"/>
        <v>0</v>
      </c>
      <c r="AE116" s="9">
        <v>0</v>
      </c>
      <c r="AF116" s="2"/>
    </row>
    <row r="117" spans="1:32" ht="63.75" outlineLevel="2">
      <c r="A117" s="6" t="s">
        <v>181</v>
      </c>
      <c r="B117" s="7" t="s">
        <v>212</v>
      </c>
      <c r="C117" s="8"/>
      <c r="D117" s="8"/>
      <c r="E117" s="8"/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8599200</v>
      </c>
      <c r="P117" s="9">
        <v>0</v>
      </c>
      <c r="Q117" s="9">
        <v>0</v>
      </c>
      <c r="R117" s="9">
        <v>0</v>
      </c>
      <c r="S117" s="9">
        <v>0</v>
      </c>
      <c r="T117" s="9">
        <v>5957617</v>
      </c>
      <c r="U117" s="9">
        <v>5957617</v>
      </c>
      <c r="V117" s="9">
        <v>0</v>
      </c>
      <c r="W117" s="9">
        <v>0</v>
      </c>
      <c r="X117" s="9">
        <v>4700700</v>
      </c>
      <c r="Y117" s="9">
        <v>0</v>
      </c>
      <c r="Z117" s="9">
        <v>0</v>
      </c>
      <c r="AA117" s="9">
        <v>4700700</v>
      </c>
      <c r="AB117" s="9">
        <v>0</v>
      </c>
      <c r="AC117" s="9">
        <v>0</v>
      </c>
      <c r="AD117" s="10">
        <f t="shared" si="1"/>
        <v>0.54664387384873014</v>
      </c>
      <c r="AE117" s="9">
        <v>0</v>
      </c>
      <c r="AF117" s="2"/>
    </row>
    <row r="118" spans="1:32" ht="51" outlineLevel="2">
      <c r="A118" s="6" t="s">
        <v>66</v>
      </c>
      <c r="B118" s="7" t="s">
        <v>213</v>
      </c>
      <c r="C118" s="8"/>
      <c r="D118" s="8"/>
      <c r="E118" s="8"/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6330240</v>
      </c>
      <c r="P118" s="9">
        <v>0</v>
      </c>
      <c r="Q118" s="9">
        <v>0</v>
      </c>
      <c r="R118" s="9">
        <v>0</v>
      </c>
      <c r="S118" s="9">
        <v>0</v>
      </c>
      <c r="T118" s="9">
        <v>4323501</v>
      </c>
      <c r="U118" s="9">
        <v>4323501</v>
      </c>
      <c r="V118" s="9">
        <v>0</v>
      </c>
      <c r="W118" s="9">
        <v>0</v>
      </c>
      <c r="X118" s="9">
        <v>4323501</v>
      </c>
      <c r="Y118" s="9">
        <v>0</v>
      </c>
      <c r="Z118" s="9">
        <v>0</v>
      </c>
      <c r="AA118" s="9">
        <v>4323501</v>
      </c>
      <c r="AB118" s="9">
        <v>0</v>
      </c>
      <c r="AC118" s="9">
        <v>0</v>
      </c>
      <c r="AD118" s="10">
        <f t="shared" si="1"/>
        <v>0.68299164012738856</v>
      </c>
      <c r="AE118" s="9">
        <v>0</v>
      </c>
      <c r="AF118" s="2"/>
    </row>
    <row r="119" spans="1:32" ht="38.25" outlineLevel="2">
      <c r="A119" s="6" t="s">
        <v>214</v>
      </c>
      <c r="B119" s="7" t="s">
        <v>215</v>
      </c>
      <c r="C119" s="8"/>
      <c r="D119" s="8"/>
      <c r="E119" s="8"/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646500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10">
        <f t="shared" si="1"/>
        <v>0</v>
      </c>
      <c r="AE119" s="9">
        <v>0</v>
      </c>
      <c r="AF119" s="2"/>
    </row>
    <row r="120" spans="1:32" ht="51" outlineLevel="2">
      <c r="A120" s="6" t="s">
        <v>216</v>
      </c>
      <c r="B120" s="7" t="s">
        <v>217</v>
      </c>
      <c r="C120" s="8"/>
      <c r="D120" s="8"/>
      <c r="E120" s="8"/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15400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10">
        <f t="shared" si="1"/>
        <v>0</v>
      </c>
      <c r="AE120" s="9">
        <v>0</v>
      </c>
      <c r="AF120" s="2"/>
    </row>
    <row r="121" spans="1:32" ht="51" outlineLevel="2">
      <c r="A121" s="6" t="s">
        <v>218</v>
      </c>
      <c r="B121" s="7" t="s">
        <v>219</v>
      </c>
      <c r="C121" s="8"/>
      <c r="D121" s="8"/>
      <c r="E121" s="8"/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1600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10">
        <f t="shared" si="1"/>
        <v>0</v>
      </c>
      <c r="AE121" s="9">
        <v>0</v>
      </c>
      <c r="AF121" s="2"/>
    </row>
    <row r="122" spans="1:32" ht="51" outlineLevel="2">
      <c r="A122" s="6" t="s">
        <v>220</v>
      </c>
      <c r="B122" s="7" t="s">
        <v>221</v>
      </c>
      <c r="C122" s="8"/>
      <c r="D122" s="8"/>
      <c r="E122" s="8"/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56100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10">
        <f t="shared" si="1"/>
        <v>0</v>
      </c>
      <c r="AE122" s="9">
        <v>0</v>
      </c>
      <c r="AF122" s="2"/>
    </row>
    <row r="123" spans="1:32" ht="89.25" outlineLevel="2">
      <c r="A123" s="6" t="s">
        <v>222</v>
      </c>
      <c r="B123" s="7" t="s">
        <v>223</v>
      </c>
      <c r="C123" s="8"/>
      <c r="D123" s="8"/>
      <c r="E123" s="8"/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20200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10">
        <f t="shared" si="1"/>
        <v>0</v>
      </c>
      <c r="AE123" s="9">
        <v>0</v>
      </c>
      <c r="AF123" s="2"/>
    </row>
    <row r="124" spans="1:32" ht="38.25" outlineLevel="2">
      <c r="A124" s="6" t="s">
        <v>68</v>
      </c>
      <c r="B124" s="7" t="s">
        <v>224</v>
      </c>
      <c r="C124" s="8"/>
      <c r="D124" s="8"/>
      <c r="E124" s="8"/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1582560</v>
      </c>
      <c r="P124" s="9">
        <v>0</v>
      </c>
      <c r="Q124" s="9">
        <v>0</v>
      </c>
      <c r="R124" s="9">
        <v>0</v>
      </c>
      <c r="S124" s="9">
        <v>0</v>
      </c>
      <c r="T124" s="9">
        <v>715332</v>
      </c>
      <c r="U124" s="9">
        <v>715332</v>
      </c>
      <c r="V124" s="9">
        <v>0</v>
      </c>
      <c r="W124" s="9">
        <v>0</v>
      </c>
      <c r="X124" s="9">
        <v>715332</v>
      </c>
      <c r="Y124" s="9">
        <v>0</v>
      </c>
      <c r="Z124" s="9">
        <v>0</v>
      </c>
      <c r="AA124" s="9">
        <v>715332</v>
      </c>
      <c r="AB124" s="9">
        <v>0</v>
      </c>
      <c r="AC124" s="9">
        <v>0</v>
      </c>
      <c r="AD124" s="10">
        <f t="shared" si="1"/>
        <v>0.45200940248710947</v>
      </c>
      <c r="AE124" s="9">
        <v>0</v>
      </c>
      <c r="AF124" s="2"/>
    </row>
    <row r="125" spans="1:32" ht="102" outlineLevel="2">
      <c r="A125" s="6" t="s">
        <v>225</v>
      </c>
      <c r="B125" s="7" t="s">
        <v>226</v>
      </c>
      <c r="C125" s="8"/>
      <c r="D125" s="8"/>
      <c r="E125" s="8"/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22300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10">
        <f t="shared" si="1"/>
        <v>0</v>
      </c>
      <c r="AE125" s="9">
        <v>0</v>
      </c>
      <c r="AF125" s="2"/>
    </row>
    <row r="126" spans="1:32" ht="51" outlineLevel="1">
      <c r="A126" s="6" t="s">
        <v>227</v>
      </c>
      <c r="B126" s="7" t="s">
        <v>228</v>
      </c>
      <c r="C126" s="8"/>
      <c r="D126" s="8"/>
      <c r="E126" s="8"/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10695400</v>
      </c>
      <c r="P126" s="9">
        <v>0</v>
      </c>
      <c r="Q126" s="9">
        <v>0</v>
      </c>
      <c r="R126" s="9">
        <v>0</v>
      </c>
      <c r="S126" s="9">
        <v>0</v>
      </c>
      <c r="T126" s="9">
        <v>4654026</v>
      </c>
      <c r="U126" s="9">
        <v>4654026</v>
      </c>
      <c r="V126" s="9">
        <v>0</v>
      </c>
      <c r="W126" s="9">
        <v>0</v>
      </c>
      <c r="X126" s="9">
        <v>4632803</v>
      </c>
      <c r="Y126" s="9">
        <v>0</v>
      </c>
      <c r="Z126" s="9">
        <v>0</v>
      </c>
      <c r="AA126" s="9">
        <v>4632803</v>
      </c>
      <c r="AB126" s="9">
        <v>0</v>
      </c>
      <c r="AC126" s="9">
        <v>0</v>
      </c>
      <c r="AD126" s="10">
        <f t="shared" si="1"/>
        <v>0.43315846064663316</v>
      </c>
      <c r="AE126" s="9">
        <v>0</v>
      </c>
      <c r="AF126" s="2"/>
    </row>
    <row r="127" spans="1:32" ht="38.25" outlineLevel="2">
      <c r="A127" s="6" t="s">
        <v>147</v>
      </c>
      <c r="B127" s="7" t="s">
        <v>229</v>
      </c>
      <c r="C127" s="8"/>
      <c r="D127" s="8"/>
      <c r="E127" s="8"/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9380200</v>
      </c>
      <c r="P127" s="9">
        <v>0</v>
      </c>
      <c r="Q127" s="9">
        <v>0</v>
      </c>
      <c r="R127" s="9">
        <v>0</v>
      </c>
      <c r="S127" s="9">
        <v>0</v>
      </c>
      <c r="T127" s="9">
        <v>3742459</v>
      </c>
      <c r="U127" s="9">
        <v>3742459</v>
      </c>
      <c r="V127" s="9">
        <v>0</v>
      </c>
      <c r="W127" s="9">
        <v>0</v>
      </c>
      <c r="X127" s="9">
        <v>3742459</v>
      </c>
      <c r="Y127" s="9">
        <v>0</v>
      </c>
      <c r="Z127" s="9">
        <v>0</v>
      </c>
      <c r="AA127" s="9">
        <v>3742459</v>
      </c>
      <c r="AB127" s="9">
        <v>0</v>
      </c>
      <c r="AC127" s="9">
        <v>0</v>
      </c>
      <c r="AD127" s="10">
        <f t="shared" si="1"/>
        <v>0.39897432890556705</v>
      </c>
      <c r="AE127" s="9">
        <v>0</v>
      </c>
      <c r="AF127" s="2"/>
    </row>
    <row r="128" spans="1:32" ht="76.5" outlineLevel="2">
      <c r="A128" s="6" t="s">
        <v>117</v>
      </c>
      <c r="B128" s="7" t="s">
        <v>230</v>
      </c>
      <c r="C128" s="8"/>
      <c r="D128" s="8"/>
      <c r="E128" s="8"/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31500</v>
      </c>
      <c r="P128" s="9">
        <v>0</v>
      </c>
      <c r="Q128" s="9">
        <v>0</v>
      </c>
      <c r="R128" s="9">
        <v>0</v>
      </c>
      <c r="S128" s="9">
        <v>0</v>
      </c>
      <c r="T128" s="9">
        <v>17500</v>
      </c>
      <c r="U128" s="9">
        <v>17500</v>
      </c>
      <c r="V128" s="9">
        <v>0</v>
      </c>
      <c r="W128" s="9">
        <v>0</v>
      </c>
      <c r="X128" s="9">
        <v>17500</v>
      </c>
      <c r="Y128" s="9">
        <v>0</v>
      </c>
      <c r="Z128" s="9">
        <v>0</v>
      </c>
      <c r="AA128" s="9">
        <v>17500</v>
      </c>
      <c r="AB128" s="9">
        <v>0</v>
      </c>
      <c r="AC128" s="9">
        <v>0</v>
      </c>
      <c r="AD128" s="10">
        <f t="shared" si="1"/>
        <v>0.55555555555555558</v>
      </c>
      <c r="AE128" s="9">
        <v>0</v>
      </c>
      <c r="AF128" s="2"/>
    </row>
    <row r="129" spans="1:32" ht="63.75" outlineLevel="2">
      <c r="A129" s="6" t="s">
        <v>153</v>
      </c>
      <c r="B129" s="7" t="s">
        <v>231</v>
      </c>
      <c r="C129" s="8"/>
      <c r="D129" s="8"/>
      <c r="E129" s="8"/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544200</v>
      </c>
      <c r="P129" s="9">
        <v>0</v>
      </c>
      <c r="Q129" s="9">
        <v>0</v>
      </c>
      <c r="R129" s="9">
        <v>0</v>
      </c>
      <c r="S129" s="9">
        <v>0</v>
      </c>
      <c r="T129" s="9">
        <v>417463</v>
      </c>
      <c r="U129" s="9">
        <v>417463</v>
      </c>
      <c r="V129" s="9">
        <v>0</v>
      </c>
      <c r="W129" s="9">
        <v>0</v>
      </c>
      <c r="X129" s="9">
        <v>396240</v>
      </c>
      <c r="Y129" s="9">
        <v>0</v>
      </c>
      <c r="Z129" s="9">
        <v>0</v>
      </c>
      <c r="AA129" s="9">
        <v>396240</v>
      </c>
      <c r="AB129" s="9">
        <v>0</v>
      </c>
      <c r="AC129" s="9">
        <v>0</v>
      </c>
      <c r="AD129" s="10">
        <f t="shared" si="1"/>
        <v>0.72811466372657108</v>
      </c>
      <c r="AE129" s="9">
        <v>0</v>
      </c>
      <c r="AF129" s="2"/>
    </row>
    <row r="130" spans="1:32" ht="51" outlineLevel="2">
      <c r="A130" s="6" t="s">
        <v>66</v>
      </c>
      <c r="B130" s="7" t="s">
        <v>232</v>
      </c>
      <c r="C130" s="8"/>
      <c r="D130" s="8"/>
      <c r="E130" s="8"/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591600</v>
      </c>
      <c r="P130" s="9">
        <v>0</v>
      </c>
      <c r="Q130" s="9">
        <v>0</v>
      </c>
      <c r="R130" s="9">
        <v>0</v>
      </c>
      <c r="S130" s="9">
        <v>0</v>
      </c>
      <c r="T130" s="9">
        <v>407924</v>
      </c>
      <c r="U130" s="9">
        <v>407924</v>
      </c>
      <c r="V130" s="9">
        <v>0</v>
      </c>
      <c r="W130" s="9">
        <v>0</v>
      </c>
      <c r="X130" s="9">
        <v>407924</v>
      </c>
      <c r="Y130" s="9">
        <v>0</v>
      </c>
      <c r="Z130" s="9">
        <v>0</v>
      </c>
      <c r="AA130" s="9">
        <v>407924</v>
      </c>
      <c r="AB130" s="9">
        <v>0</v>
      </c>
      <c r="AC130" s="9">
        <v>0</v>
      </c>
      <c r="AD130" s="10">
        <f t="shared" si="1"/>
        <v>0.68952670723461795</v>
      </c>
      <c r="AE130" s="9">
        <v>0</v>
      </c>
      <c r="AF130" s="2"/>
    </row>
    <row r="131" spans="1:32" ht="38.25" outlineLevel="2">
      <c r="A131" s="6" t="s">
        <v>68</v>
      </c>
      <c r="B131" s="7" t="s">
        <v>233</v>
      </c>
      <c r="C131" s="8"/>
      <c r="D131" s="8"/>
      <c r="E131" s="8"/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147900</v>
      </c>
      <c r="P131" s="9">
        <v>0</v>
      </c>
      <c r="Q131" s="9">
        <v>0</v>
      </c>
      <c r="R131" s="9">
        <v>0</v>
      </c>
      <c r="S131" s="9">
        <v>0</v>
      </c>
      <c r="T131" s="9">
        <v>68680</v>
      </c>
      <c r="U131" s="9">
        <v>68680</v>
      </c>
      <c r="V131" s="9">
        <v>0</v>
      </c>
      <c r="W131" s="9">
        <v>0</v>
      </c>
      <c r="X131" s="9">
        <v>68680</v>
      </c>
      <c r="Y131" s="9">
        <v>0</v>
      </c>
      <c r="Z131" s="9">
        <v>0</v>
      </c>
      <c r="AA131" s="9">
        <v>68680</v>
      </c>
      <c r="AB131" s="9">
        <v>0</v>
      </c>
      <c r="AC131" s="9">
        <v>0</v>
      </c>
      <c r="AD131" s="10">
        <f t="shared" si="1"/>
        <v>0.46436781609195404</v>
      </c>
      <c r="AE131" s="9">
        <v>0</v>
      </c>
      <c r="AF131" s="2"/>
    </row>
    <row r="132" spans="1:32" ht="38.25" outlineLevel="1">
      <c r="A132" s="6" t="s">
        <v>234</v>
      </c>
      <c r="B132" s="7" t="s">
        <v>235</v>
      </c>
      <c r="C132" s="8"/>
      <c r="D132" s="8"/>
      <c r="E132" s="8"/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85000</v>
      </c>
      <c r="P132" s="9">
        <v>0</v>
      </c>
      <c r="Q132" s="9">
        <v>0</v>
      </c>
      <c r="R132" s="9">
        <v>0</v>
      </c>
      <c r="S132" s="9">
        <v>0</v>
      </c>
      <c r="T132" s="9">
        <v>44507</v>
      </c>
      <c r="U132" s="9">
        <v>44507</v>
      </c>
      <c r="V132" s="9">
        <v>0</v>
      </c>
      <c r="W132" s="9">
        <v>0</v>
      </c>
      <c r="X132" s="9">
        <v>44507</v>
      </c>
      <c r="Y132" s="9">
        <v>0</v>
      </c>
      <c r="Z132" s="9">
        <v>0</v>
      </c>
      <c r="AA132" s="9">
        <v>44507</v>
      </c>
      <c r="AB132" s="9">
        <v>0</v>
      </c>
      <c r="AC132" s="9">
        <v>0</v>
      </c>
      <c r="AD132" s="10">
        <f t="shared" si="1"/>
        <v>0.52361176470588233</v>
      </c>
      <c r="AE132" s="9">
        <v>0</v>
      </c>
      <c r="AF132" s="2"/>
    </row>
    <row r="133" spans="1:32" ht="51" outlineLevel="2">
      <c r="A133" s="6" t="s">
        <v>236</v>
      </c>
      <c r="B133" s="7" t="s">
        <v>237</v>
      </c>
      <c r="C133" s="8"/>
      <c r="D133" s="8"/>
      <c r="E133" s="8"/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15000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10">
        <f t="shared" si="1"/>
        <v>0</v>
      </c>
      <c r="AE133" s="9">
        <v>0</v>
      </c>
      <c r="AF133" s="2"/>
    </row>
    <row r="134" spans="1:32" ht="51" outlineLevel="2">
      <c r="A134" s="6" t="s">
        <v>236</v>
      </c>
      <c r="B134" s="7" t="s">
        <v>238</v>
      </c>
      <c r="C134" s="8"/>
      <c r="D134" s="8"/>
      <c r="E134" s="8"/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52000</v>
      </c>
      <c r="P134" s="9">
        <v>0</v>
      </c>
      <c r="Q134" s="9">
        <v>0</v>
      </c>
      <c r="R134" s="9">
        <v>0</v>
      </c>
      <c r="S134" s="9">
        <v>0</v>
      </c>
      <c r="T134" s="9">
        <v>44507</v>
      </c>
      <c r="U134" s="9">
        <v>44507</v>
      </c>
      <c r="V134" s="9">
        <v>0</v>
      </c>
      <c r="W134" s="9">
        <v>0</v>
      </c>
      <c r="X134" s="9">
        <v>44507</v>
      </c>
      <c r="Y134" s="9">
        <v>0</v>
      </c>
      <c r="Z134" s="9">
        <v>0</v>
      </c>
      <c r="AA134" s="9">
        <v>44507</v>
      </c>
      <c r="AB134" s="9">
        <v>0</v>
      </c>
      <c r="AC134" s="9">
        <v>0</v>
      </c>
      <c r="AD134" s="10">
        <f t="shared" si="1"/>
        <v>0.85590384615384618</v>
      </c>
      <c r="AE134" s="9">
        <v>0</v>
      </c>
      <c r="AF134" s="2"/>
    </row>
    <row r="135" spans="1:32" ht="51" outlineLevel="2">
      <c r="A135" s="6" t="s">
        <v>236</v>
      </c>
      <c r="B135" s="7" t="s">
        <v>239</v>
      </c>
      <c r="C135" s="8"/>
      <c r="D135" s="8"/>
      <c r="E135" s="8"/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18000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10">
        <f t="shared" si="1"/>
        <v>0</v>
      </c>
      <c r="AE135" s="9">
        <v>0</v>
      </c>
      <c r="AF135" s="2"/>
    </row>
    <row r="136" spans="1:32" ht="63.75" outlineLevel="1">
      <c r="A136" s="6" t="s">
        <v>240</v>
      </c>
      <c r="B136" s="7" t="s">
        <v>241</v>
      </c>
      <c r="C136" s="8"/>
      <c r="D136" s="8"/>
      <c r="E136" s="8"/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4259600</v>
      </c>
      <c r="P136" s="9">
        <v>0</v>
      </c>
      <c r="Q136" s="9">
        <v>0</v>
      </c>
      <c r="R136" s="9">
        <v>0</v>
      </c>
      <c r="S136" s="9">
        <v>0</v>
      </c>
      <c r="T136" s="9">
        <v>1804831</v>
      </c>
      <c r="U136" s="9">
        <v>1804831</v>
      </c>
      <c r="V136" s="9">
        <v>0</v>
      </c>
      <c r="W136" s="9">
        <v>0</v>
      </c>
      <c r="X136" s="9">
        <v>1782415</v>
      </c>
      <c r="Y136" s="9">
        <v>0</v>
      </c>
      <c r="Z136" s="9">
        <v>0</v>
      </c>
      <c r="AA136" s="9">
        <v>1782415</v>
      </c>
      <c r="AB136" s="9">
        <v>0</v>
      </c>
      <c r="AC136" s="9">
        <v>0</v>
      </c>
      <c r="AD136" s="10">
        <f t="shared" si="1"/>
        <v>0.41844656775284061</v>
      </c>
      <c r="AE136" s="9">
        <v>0</v>
      </c>
      <c r="AF136" s="2"/>
    </row>
    <row r="137" spans="1:32" ht="38.25" outlineLevel="2">
      <c r="A137" s="6" t="s">
        <v>209</v>
      </c>
      <c r="B137" s="7" t="s">
        <v>242</v>
      </c>
      <c r="C137" s="8"/>
      <c r="D137" s="8"/>
      <c r="E137" s="8"/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4259600</v>
      </c>
      <c r="P137" s="9">
        <v>0</v>
      </c>
      <c r="Q137" s="9">
        <v>0</v>
      </c>
      <c r="R137" s="9">
        <v>0</v>
      </c>
      <c r="S137" s="9">
        <v>0</v>
      </c>
      <c r="T137" s="9">
        <v>1804831</v>
      </c>
      <c r="U137" s="9">
        <v>1804831</v>
      </c>
      <c r="V137" s="9">
        <v>0</v>
      </c>
      <c r="W137" s="9">
        <v>0</v>
      </c>
      <c r="X137" s="9">
        <v>1782415</v>
      </c>
      <c r="Y137" s="9">
        <v>0</v>
      </c>
      <c r="Z137" s="9">
        <v>0</v>
      </c>
      <c r="AA137" s="9">
        <v>1782415</v>
      </c>
      <c r="AB137" s="9">
        <v>0</v>
      </c>
      <c r="AC137" s="9">
        <v>0</v>
      </c>
      <c r="AD137" s="10">
        <f t="shared" ref="AD137:AD175" si="2">X137/O137*100%</f>
        <v>0.41844656775284061</v>
      </c>
      <c r="AE137" s="9">
        <v>0</v>
      </c>
      <c r="AF137" s="2"/>
    </row>
    <row r="138" spans="1:32" ht="51">
      <c r="A138" s="6" t="s">
        <v>243</v>
      </c>
      <c r="B138" s="7" t="s">
        <v>244</v>
      </c>
      <c r="C138" s="8"/>
      <c r="D138" s="8"/>
      <c r="E138" s="8"/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624588.48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10">
        <f t="shared" si="2"/>
        <v>0</v>
      </c>
      <c r="AE138" s="9">
        <v>0</v>
      </c>
      <c r="AF138" s="2"/>
    </row>
    <row r="139" spans="1:32" ht="89.25" outlineLevel="2">
      <c r="A139" s="6" t="s">
        <v>245</v>
      </c>
      <c r="B139" s="7" t="s">
        <v>246</v>
      </c>
      <c r="C139" s="8"/>
      <c r="D139" s="8"/>
      <c r="E139" s="8"/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10" t="e">
        <f t="shared" si="2"/>
        <v>#DIV/0!</v>
      </c>
      <c r="AE139" s="9">
        <v>0</v>
      </c>
      <c r="AF139" s="2"/>
    </row>
    <row r="140" spans="1:32" ht="38.25" outlineLevel="2">
      <c r="A140" s="6" t="s">
        <v>247</v>
      </c>
      <c r="B140" s="7" t="s">
        <v>248</v>
      </c>
      <c r="C140" s="8"/>
      <c r="D140" s="8"/>
      <c r="E140" s="8"/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170000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10">
        <f t="shared" si="2"/>
        <v>0</v>
      </c>
      <c r="AE140" s="9">
        <v>0</v>
      </c>
      <c r="AF140" s="2"/>
    </row>
    <row r="141" spans="1:32" ht="51" outlineLevel="2">
      <c r="A141" s="6" t="s">
        <v>249</v>
      </c>
      <c r="B141" s="7" t="s">
        <v>250</v>
      </c>
      <c r="C141" s="8"/>
      <c r="D141" s="8"/>
      <c r="E141" s="8"/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454588.48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10">
        <f t="shared" si="2"/>
        <v>0</v>
      </c>
      <c r="AE141" s="9">
        <v>0</v>
      </c>
      <c r="AF141" s="2"/>
    </row>
    <row r="142" spans="1:32" ht="51">
      <c r="A142" s="6" t="s">
        <v>251</v>
      </c>
      <c r="B142" s="7" t="s">
        <v>252</v>
      </c>
      <c r="C142" s="8"/>
      <c r="D142" s="8"/>
      <c r="E142" s="8"/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24142358.949999999</v>
      </c>
      <c r="P142" s="9">
        <v>0</v>
      </c>
      <c r="Q142" s="9">
        <v>0</v>
      </c>
      <c r="R142" s="9">
        <v>0</v>
      </c>
      <c r="S142" s="9">
        <v>0</v>
      </c>
      <c r="T142" s="9">
        <v>15062858.449999999</v>
      </c>
      <c r="U142" s="9">
        <v>15062858.449999999</v>
      </c>
      <c r="V142" s="9">
        <v>0</v>
      </c>
      <c r="W142" s="9">
        <v>0</v>
      </c>
      <c r="X142" s="9">
        <v>15061610.449999999</v>
      </c>
      <c r="Y142" s="9">
        <v>0</v>
      </c>
      <c r="Z142" s="9">
        <v>0</v>
      </c>
      <c r="AA142" s="9">
        <v>15061610.449999999</v>
      </c>
      <c r="AB142" s="9">
        <v>0</v>
      </c>
      <c r="AC142" s="9">
        <v>0</v>
      </c>
      <c r="AD142" s="10">
        <f t="shared" si="2"/>
        <v>0.62386656089379366</v>
      </c>
      <c r="AE142" s="9">
        <v>0</v>
      </c>
      <c r="AF142" s="2"/>
    </row>
    <row r="143" spans="1:32" ht="63.75" outlineLevel="2">
      <c r="A143" s="6" t="s">
        <v>253</v>
      </c>
      <c r="B143" s="7" t="s">
        <v>254</v>
      </c>
      <c r="C143" s="8"/>
      <c r="D143" s="8"/>
      <c r="E143" s="8"/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3054700</v>
      </c>
      <c r="P143" s="9">
        <v>0</v>
      </c>
      <c r="Q143" s="9">
        <v>0</v>
      </c>
      <c r="R143" s="9">
        <v>0</v>
      </c>
      <c r="S143" s="9">
        <v>0</v>
      </c>
      <c r="T143" s="9">
        <v>1179690.5</v>
      </c>
      <c r="U143" s="9">
        <v>1179690.5</v>
      </c>
      <c r="V143" s="9">
        <v>0</v>
      </c>
      <c r="W143" s="9">
        <v>0</v>
      </c>
      <c r="X143" s="9">
        <v>1179690.5</v>
      </c>
      <c r="Y143" s="9">
        <v>0</v>
      </c>
      <c r="Z143" s="9">
        <v>0</v>
      </c>
      <c r="AA143" s="9">
        <v>1179690.5</v>
      </c>
      <c r="AB143" s="9">
        <v>0</v>
      </c>
      <c r="AC143" s="9">
        <v>0</v>
      </c>
      <c r="AD143" s="10">
        <f t="shared" si="2"/>
        <v>0.38618866009755459</v>
      </c>
      <c r="AE143" s="9">
        <v>0</v>
      </c>
      <c r="AF143" s="2"/>
    </row>
    <row r="144" spans="1:32" ht="63.75" outlineLevel="2">
      <c r="A144" s="6" t="s">
        <v>253</v>
      </c>
      <c r="B144" s="7" t="s">
        <v>255</v>
      </c>
      <c r="C144" s="8"/>
      <c r="D144" s="8"/>
      <c r="E144" s="8"/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3839500</v>
      </c>
      <c r="P144" s="9">
        <v>0</v>
      </c>
      <c r="Q144" s="9">
        <v>0</v>
      </c>
      <c r="R144" s="9">
        <v>0</v>
      </c>
      <c r="S144" s="9">
        <v>0</v>
      </c>
      <c r="T144" s="9">
        <v>1366600</v>
      </c>
      <c r="U144" s="9">
        <v>1366600</v>
      </c>
      <c r="V144" s="9">
        <v>0</v>
      </c>
      <c r="W144" s="9">
        <v>0</v>
      </c>
      <c r="X144" s="9">
        <v>1366600</v>
      </c>
      <c r="Y144" s="9">
        <v>0</v>
      </c>
      <c r="Z144" s="9">
        <v>0</v>
      </c>
      <c r="AA144" s="9">
        <v>1366600</v>
      </c>
      <c r="AB144" s="9">
        <v>0</v>
      </c>
      <c r="AC144" s="9">
        <v>0</v>
      </c>
      <c r="AD144" s="10">
        <f t="shared" si="2"/>
        <v>0.35593176194817033</v>
      </c>
      <c r="AE144" s="9">
        <v>0</v>
      </c>
      <c r="AF144" s="2"/>
    </row>
    <row r="145" spans="1:32" ht="38.25" outlineLevel="2">
      <c r="A145" s="6" t="s">
        <v>256</v>
      </c>
      <c r="B145" s="7" t="s">
        <v>257</v>
      </c>
      <c r="C145" s="8"/>
      <c r="D145" s="8"/>
      <c r="E145" s="8"/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384800</v>
      </c>
      <c r="P145" s="9">
        <v>0</v>
      </c>
      <c r="Q145" s="9">
        <v>0</v>
      </c>
      <c r="R145" s="9">
        <v>0</v>
      </c>
      <c r="S145" s="9">
        <v>0</v>
      </c>
      <c r="T145" s="9">
        <v>120516</v>
      </c>
      <c r="U145" s="9">
        <v>120516</v>
      </c>
      <c r="V145" s="9">
        <v>0</v>
      </c>
      <c r="W145" s="9">
        <v>0</v>
      </c>
      <c r="X145" s="9">
        <v>119268</v>
      </c>
      <c r="Y145" s="9">
        <v>0</v>
      </c>
      <c r="Z145" s="9">
        <v>0</v>
      </c>
      <c r="AA145" s="9">
        <v>119268</v>
      </c>
      <c r="AB145" s="9">
        <v>0</v>
      </c>
      <c r="AC145" s="9">
        <v>0</v>
      </c>
      <c r="AD145" s="10">
        <f t="shared" si="2"/>
        <v>0.30994802494802492</v>
      </c>
      <c r="AE145" s="9">
        <v>0</v>
      </c>
      <c r="AF145" s="2"/>
    </row>
    <row r="146" spans="1:32" ht="63.75" outlineLevel="2">
      <c r="A146" s="6" t="s">
        <v>181</v>
      </c>
      <c r="B146" s="7" t="s">
        <v>258</v>
      </c>
      <c r="C146" s="8"/>
      <c r="D146" s="8"/>
      <c r="E146" s="8"/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139400</v>
      </c>
      <c r="P146" s="9">
        <v>0</v>
      </c>
      <c r="Q146" s="9">
        <v>0</v>
      </c>
      <c r="R146" s="9">
        <v>0</v>
      </c>
      <c r="S146" s="9">
        <v>0</v>
      </c>
      <c r="T146" s="9">
        <v>17430.5</v>
      </c>
      <c r="U146" s="9">
        <v>17430.5</v>
      </c>
      <c r="V146" s="9">
        <v>0</v>
      </c>
      <c r="W146" s="9">
        <v>0</v>
      </c>
      <c r="X146" s="9">
        <v>17430.5</v>
      </c>
      <c r="Y146" s="9">
        <v>0</v>
      </c>
      <c r="Z146" s="9">
        <v>0</v>
      </c>
      <c r="AA146" s="9">
        <v>17430.5</v>
      </c>
      <c r="AB146" s="9">
        <v>0</v>
      </c>
      <c r="AC146" s="9">
        <v>0</v>
      </c>
      <c r="AD146" s="10">
        <f t="shared" si="2"/>
        <v>0.12503945480631276</v>
      </c>
      <c r="AE146" s="9">
        <v>0</v>
      </c>
      <c r="AF146" s="2"/>
    </row>
    <row r="147" spans="1:32" ht="63.75" outlineLevel="2">
      <c r="A147" s="6" t="s">
        <v>259</v>
      </c>
      <c r="B147" s="7" t="s">
        <v>260</v>
      </c>
      <c r="C147" s="8"/>
      <c r="D147" s="8"/>
      <c r="E147" s="8"/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211500</v>
      </c>
      <c r="P147" s="9">
        <v>0</v>
      </c>
      <c r="Q147" s="9">
        <v>0</v>
      </c>
      <c r="R147" s="9">
        <v>0</v>
      </c>
      <c r="S147" s="9">
        <v>0</v>
      </c>
      <c r="T147" s="9">
        <v>26430.6</v>
      </c>
      <c r="U147" s="9">
        <v>26430.6</v>
      </c>
      <c r="V147" s="9">
        <v>0</v>
      </c>
      <c r="W147" s="9">
        <v>0</v>
      </c>
      <c r="X147" s="9">
        <v>26430.6</v>
      </c>
      <c r="Y147" s="9">
        <v>0</v>
      </c>
      <c r="Z147" s="9">
        <v>0</v>
      </c>
      <c r="AA147" s="9">
        <v>26430.6</v>
      </c>
      <c r="AB147" s="9">
        <v>0</v>
      </c>
      <c r="AC147" s="9">
        <v>0</v>
      </c>
      <c r="AD147" s="10">
        <f t="shared" si="2"/>
        <v>0.12496737588652482</v>
      </c>
      <c r="AE147" s="9">
        <v>0</v>
      </c>
      <c r="AF147" s="2"/>
    </row>
    <row r="148" spans="1:32" ht="51" outlineLevel="2">
      <c r="A148" s="6" t="s">
        <v>66</v>
      </c>
      <c r="B148" s="7" t="s">
        <v>261</v>
      </c>
      <c r="C148" s="8"/>
      <c r="D148" s="8"/>
      <c r="E148" s="8"/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1313440</v>
      </c>
      <c r="P148" s="9">
        <v>0</v>
      </c>
      <c r="Q148" s="9">
        <v>0</v>
      </c>
      <c r="R148" s="9">
        <v>0</v>
      </c>
      <c r="S148" s="9">
        <v>0</v>
      </c>
      <c r="T148" s="9">
        <v>433752.54</v>
      </c>
      <c r="U148" s="9">
        <v>433752.54</v>
      </c>
      <c r="V148" s="9">
        <v>0</v>
      </c>
      <c r="W148" s="9">
        <v>0</v>
      </c>
      <c r="X148" s="9">
        <v>433752.54</v>
      </c>
      <c r="Y148" s="9">
        <v>0</v>
      </c>
      <c r="Z148" s="9">
        <v>0</v>
      </c>
      <c r="AA148" s="9">
        <v>433752.54</v>
      </c>
      <c r="AB148" s="9">
        <v>0</v>
      </c>
      <c r="AC148" s="9">
        <v>0</v>
      </c>
      <c r="AD148" s="10">
        <f t="shared" si="2"/>
        <v>0.33024160981849188</v>
      </c>
      <c r="AE148" s="9">
        <v>0</v>
      </c>
      <c r="AF148" s="2"/>
    </row>
    <row r="149" spans="1:32" ht="51" outlineLevel="2">
      <c r="A149" s="6" t="s">
        <v>66</v>
      </c>
      <c r="B149" s="7" t="s">
        <v>262</v>
      </c>
      <c r="C149" s="8"/>
      <c r="D149" s="8"/>
      <c r="E149" s="8"/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3460240</v>
      </c>
      <c r="P149" s="9">
        <v>0</v>
      </c>
      <c r="Q149" s="9">
        <v>0</v>
      </c>
      <c r="R149" s="9">
        <v>0</v>
      </c>
      <c r="S149" s="9">
        <v>0</v>
      </c>
      <c r="T149" s="9">
        <v>1162868.33</v>
      </c>
      <c r="U149" s="9">
        <v>1162868.33</v>
      </c>
      <c r="V149" s="9">
        <v>0</v>
      </c>
      <c r="W149" s="9">
        <v>0</v>
      </c>
      <c r="X149" s="9">
        <v>1162868.33</v>
      </c>
      <c r="Y149" s="9">
        <v>0</v>
      </c>
      <c r="Z149" s="9">
        <v>0</v>
      </c>
      <c r="AA149" s="9">
        <v>1162868.33</v>
      </c>
      <c r="AB149" s="9">
        <v>0</v>
      </c>
      <c r="AC149" s="9">
        <v>0</v>
      </c>
      <c r="AD149" s="10">
        <f t="shared" si="2"/>
        <v>0.33606580179409523</v>
      </c>
      <c r="AE149" s="9">
        <v>0</v>
      </c>
      <c r="AF149" s="2"/>
    </row>
    <row r="150" spans="1:32" ht="38.25" outlineLevel="2">
      <c r="A150" s="6" t="s">
        <v>68</v>
      </c>
      <c r="B150" s="7" t="s">
        <v>263</v>
      </c>
      <c r="C150" s="8"/>
      <c r="D150" s="8"/>
      <c r="E150" s="8"/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328360</v>
      </c>
      <c r="P150" s="9">
        <v>0</v>
      </c>
      <c r="Q150" s="9">
        <v>0</v>
      </c>
      <c r="R150" s="9">
        <v>0</v>
      </c>
      <c r="S150" s="9">
        <v>0</v>
      </c>
      <c r="T150" s="9">
        <v>53524.52</v>
      </c>
      <c r="U150" s="9">
        <v>53524.52</v>
      </c>
      <c r="V150" s="9">
        <v>0</v>
      </c>
      <c r="W150" s="9">
        <v>0</v>
      </c>
      <c r="X150" s="9">
        <v>53524.52</v>
      </c>
      <c r="Y150" s="9">
        <v>0</v>
      </c>
      <c r="Z150" s="9">
        <v>0</v>
      </c>
      <c r="AA150" s="9">
        <v>53524.52</v>
      </c>
      <c r="AB150" s="9">
        <v>0</v>
      </c>
      <c r="AC150" s="9">
        <v>0</v>
      </c>
      <c r="AD150" s="10">
        <f t="shared" si="2"/>
        <v>0.16300560360579849</v>
      </c>
      <c r="AE150" s="9">
        <v>0</v>
      </c>
      <c r="AF150" s="2"/>
    </row>
    <row r="151" spans="1:32" ht="38.25" outlineLevel="2">
      <c r="A151" s="6" t="s">
        <v>68</v>
      </c>
      <c r="B151" s="7" t="s">
        <v>264</v>
      </c>
      <c r="C151" s="8"/>
      <c r="D151" s="8"/>
      <c r="E151" s="8"/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865060</v>
      </c>
      <c r="P151" s="9">
        <v>0</v>
      </c>
      <c r="Q151" s="9">
        <v>0</v>
      </c>
      <c r="R151" s="9">
        <v>0</v>
      </c>
      <c r="S151" s="9">
        <v>0</v>
      </c>
      <c r="T151" s="9">
        <v>156686.51</v>
      </c>
      <c r="U151" s="9">
        <v>156686.51</v>
      </c>
      <c r="V151" s="9">
        <v>0</v>
      </c>
      <c r="W151" s="9">
        <v>0</v>
      </c>
      <c r="X151" s="9">
        <v>156686.51</v>
      </c>
      <c r="Y151" s="9">
        <v>0</v>
      </c>
      <c r="Z151" s="9">
        <v>0</v>
      </c>
      <c r="AA151" s="9">
        <v>156686.51</v>
      </c>
      <c r="AB151" s="9">
        <v>0</v>
      </c>
      <c r="AC151" s="9">
        <v>0</v>
      </c>
      <c r="AD151" s="10">
        <f t="shared" si="2"/>
        <v>0.18112791020276051</v>
      </c>
      <c r="AE151" s="9">
        <v>0</v>
      </c>
      <c r="AF151" s="2"/>
    </row>
    <row r="152" spans="1:32" ht="51" outlineLevel="2">
      <c r="A152" s="6" t="s">
        <v>265</v>
      </c>
      <c r="B152" s="7" t="s">
        <v>266</v>
      </c>
      <c r="C152" s="8"/>
      <c r="D152" s="8"/>
      <c r="E152" s="8"/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10436041.35</v>
      </c>
      <c r="P152" s="9">
        <v>0</v>
      </c>
      <c r="Q152" s="9">
        <v>0</v>
      </c>
      <c r="R152" s="9">
        <v>0</v>
      </c>
      <c r="S152" s="9">
        <v>0</v>
      </c>
      <c r="T152" s="9">
        <v>10436041.35</v>
      </c>
      <c r="U152" s="9">
        <v>10436041.35</v>
      </c>
      <c r="V152" s="9">
        <v>0</v>
      </c>
      <c r="W152" s="9">
        <v>0</v>
      </c>
      <c r="X152" s="9">
        <v>10436041.35</v>
      </c>
      <c r="Y152" s="9">
        <v>0</v>
      </c>
      <c r="Z152" s="9">
        <v>0</v>
      </c>
      <c r="AA152" s="9">
        <v>10436041.35</v>
      </c>
      <c r="AB152" s="9">
        <v>0</v>
      </c>
      <c r="AC152" s="9">
        <v>0</v>
      </c>
      <c r="AD152" s="10">
        <f t="shared" si="2"/>
        <v>1</v>
      </c>
      <c r="AE152" s="9">
        <v>0</v>
      </c>
      <c r="AF152" s="2"/>
    </row>
    <row r="153" spans="1:32" ht="51" outlineLevel="2">
      <c r="A153" s="6" t="s">
        <v>265</v>
      </c>
      <c r="B153" s="7" t="s">
        <v>267</v>
      </c>
      <c r="C153" s="8"/>
      <c r="D153" s="8"/>
      <c r="E153" s="8"/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109317.6</v>
      </c>
      <c r="P153" s="9">
        <v>0</v>
      </c>
      <c r="Q153" s="9">
        <v>0</v>
      </c>
      <c r="R153" s="9">
        <v>0</v>
      </c>
      <c r="S153" s="9">
        <v>0</v>
      </c>
      <c r="T153" s="9">
        <v>109317.6</v>
      </c>
      <c r="U153" s="9">
        <v>109317.6</v>
      </c>
      <c r="V153" s="9">
        <v>0</v>
      </c>
      <c r="W153" s="9">
        <v>0</v>
      </c>
      <c r="X153" s="9">
        <v>109317.6</v>
      </c>
      <c r="Y153" s="9">
        <v>0</v>
      </c>
      <c r="Z153" s="9">
        <v>0</v>
      </c>
      <c r="AA153" s="9">
        <v>109317.6</v>
      </c>
      <c r="AB153" s="9">
        <v>0</v>
      </c>
      <c r="AC153" s="9">
        <v>0</v>
      </c>
      <c r="AD153" s="10">
        <f t="shared" si="2"/>
        <v>1</v>
      </c>
      <c r="AE153" s="9">
        <v>0</v>
      </c>
      <c r="AF153" s="2"/>
    </row>
    <row r="154" spans="1:32" ht="89.25">
      <c r="A154" s="6" t="s">
        <v>268</v>
      </c>
      <c r="B154" s="7" t="s">
        <v>269</v>
      </c>
      <c r="C154" s="8"/>
      <c r="D154" s="8"/>
      <c r="E154" s="8"/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1000000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10">
        <f t="shared" si="2"/>
        <v>0</v>
      </c>
      <c r="AE154" s="9">
        <v>0</v>
      </c>
      <c r="AF154" s="2"/>
    </row>
    <row r="155" spans="1:32" ht="38.25" outlineLevel="2">
      <c r="A155" s="6" t="s">
        <v>270</v>
      </c>
      <c r="B155" s="7" t="s">
        <v>271</v>
      </c>
      <c r="C155" s="8"/>
      <c r="D155" s="8"/>
      <c r="E155" s="8"/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1000000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10">
        <f t="shared" si="2"/>
        <v>0</v>
      </c>
      <c r="AE155" s="9">
        <v>0</v>
      </c>
      <c r="AF155" s="2"/>
    </row>
    <row r="156" spans="1:32" ht="63.75">
      <c r="A156" s="6" t="s">
        <v>272</v>
      </c>
      <c r="B156" s="7" t="s">
        <v>273</v>
      </c>
      <c r="C156" s="8"/>
      <c r="D156" s="8"/>
      <c r="E156" s="8"/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432000</v>
      </c>
      <c r="P156" s="9">
        <v>0</v>
      </c>
      <c r="Q156" s="9">
        <v>0</v>
      </c>
      <c r="R156" s="9">
        <v>0</v>
      </c>
      <c r="S156" s="9">
        <v>0</v>
      </c>
      <c r="T156" s="9">
        <v>104535</v>
      </c>
      <c r="U156" s="9">
        <v>104535</v>
      </c>
      <c r="V156" s="9">
        <v>0</v>
      </c>
      <c r="W156" s="9">
        <v>0</v>
      </c>
      <c r="X156" s="9">
        <v>104533.75999999999</v>
      </c>
      <c r="Y156" s="9">
        <v>0</v>
      </c>
      <c r="Z156" s="9">
        <v>0</v>
      </c>
      <c r="AA156" s="9">
        <v>104533.75999999999</v>
      </c>
      <c r="AB156" s="9">
        <v>0</v>
      </c>
      <c r="AC156" s="9">
        <v>0</v>
      </c>
      <c r="AD156" s="10">
        <f t="shared" si="2"/>
        <v>0.24197629629629627</v>
      </c>
      <c r="AE156" s="9">
        <v>0</v>
      </c>
      <c r="AF156" s="2"/>
    </row>
    <row r="157" spans="1:32" ht="38.25" outlineLevel="2">
      <c r="A157" s="6" t="s">
        <v>274</v>
      </c>
      <c r="B157" s="7" t="s">
        <v>275</v>
      </c>
      <c r="C157" s="8"/>
      <c r="D157" s="8"/>
      <c r="E157" s="8"/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432000</v>
      </c>
      <c r="P157" s="9">
        <v>0</v>
      </c>
      <c r="Q157" s="9">
        <v>0</v>
      </c>
      <c r="R157" s="9">
        <v>0</v>
      </c>
      <c r="S157" s="9">
        <v>0</v>
      </c>
      <c r="T157" s="9">
        <v>104535</v>
      </c>
      <c r="U157" s="9">
        <v>104535</v>
      </c>
      <c r="V157" s="9">
        <v>0</v>
      </c>
      <c r="W157" s="9">
        <v>0</v>
      </c>
      <c r="X157" s="9">
        <v>104533.75999999999</v>
      </c>
      <c r="Y157" s="9">
        <v>0</v>
      </c>
      <c r="Z157" s="9">
        <v>0</v>
      </c>
      <c r="AA157" s="9">
        <v>104533.75999999999</v>
      </c>
      <c r="AB157" s="9">
        <v>0</v>
      </c>
      <c r="AC157" s="9">
        <v>0</v>
      </c>
      <c r="AD157" s="10">
        <f t="shared" si="2"/>
        <v>0.24197629629629627</v>
      </c>
      <c r="AE157" s="9">
        <v>0</v>
      </c>
      <c r="AF157" s="2"/>
    </row>
    <row r="158" spans="1:32" ht="51">
      <c r="A158" s="6" t="s">
        <v>276</v>
      </c>
      <c r="B158" s="7" t="s">
        <v>277</v>
      </c>
      <c r="C158" s="8"/>
      <c r="D158" s="8"/>
      <c r="E158" s="8"/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107344700</v>
      </c>
      <c r="P158" s="9">
        <v>0</v>
      </c>
      <c r="Q158" s="9">
        <v>0</v>
      </c>
      <c r="R158" s="9">
        <v>0</v>
      </c>
      <c r="S158" s="9">
        <v>0</v>
      </c>
      <c r="T158" s="9">
        <v>51750000</v>
      </c>
      <c r="U158" s="9">
        <v>51750000</v>
      </c>
      <c r="V158" s="9">
        <v>0</v>
      </c>
      <c r="W158" s="9">
        <v>0</v>
      </c>
      <c r="X158" s="9">
        <v>46711445.43</v>
      </c>
      <c r="Y158" s="9">
        <v>0</v>
      </c>
      <c r="Z158" s="9">
        <v>0</v>
      </c>
      <c r="AA158" s="9">
        <v>46711445.43</v>
      </c>
      <c r="AB158" s="9">
        <v>0</v>
      </c>
      <c r="AC158" s="9">
        <v>0</v>
      </c>
      <c r="AD158" s="10">
        <f t="shared" si="2"/>
        <v>0.4351537190937233</v>
      </c>
      <c r="AE158" s="9">
        <v>0</v>
      </c>
      <c r="AF158" s="2"/>
    </row>
    <row r="159" spans="1:32" ht="25.5" outlineLevel="2">
      <c r="A159" s="6" t="s">
        <v>278</v>
      </c>
      <c r="B159" s="7" t="s">
        <v>279</v>
      </c>
      <c r="C159" s="8"/>
      <c r="D159" s="8"/>
      <c r="E159" s="8"/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23456700</v>
      </c>
      <c r="P159" s="9">
        <v>0</v>
      </c>
      <c r="Q159" s="9">
        <v>0</v>
      </c>
      <c r="R159" s="9">
        <v>0</v>
      </c>
      <c r="S159" s="9">
        <v>0</v>
      </c>
      <c r="T159" s="9">
        <v>10700000</v>
      </c>
      <c r="U159" s="9">
        <v>10700000</v>
      </c>
      <c r="V159" s="9">
        <v>0</v>
      </c>
      <c r="W159" s="9">
        <v>0</v>
      </c>
      <c r="X159" s="9">
        <v>8957935.6899999995</v>
      </c>
      <c r="Y159" s="9">
        <v>0</v>
      </c>
      <c r="Z159" s="9">
        <v>0</v>
      </c>
      <c r="AA159" s="9">
        <v>8957935.6899999995</v>
      </c>
      <c r="AB159" s="9">
        <v>0</v>
      </c>
      <c r="AC159" s="9">
        <v>0</v>
      </c>
      <c r="AD159" s="10">
        <f t="shared" si="2"/>
        <v>0.381892409844522</v>
      </c>
      <c r="AE159" s="9">
        <v>0</v>
      </c>
      <c r="AF159" s="2"/>
    </row>
    <row r="160" spans="1:32" ht="102" outlineLevel="2">
      <c r="A160" s="6" t="s">
        <v>280</v>
      </c>
      <c r="B160" s="7" t="s">
        <v>281</v>
      </c>
      <c r="C160" s="8"/>
      <c r="D160" s="8"/>
      <c r="E160" s="8"/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1748000</v>
      </c>
      <c r="P160" s="9">
        <v>0</v>
      </c>
      <c r="Q160" s="9">
        <v>0</v>
      </c>
      <c r="R160" s="9">
        <v>0</v>
      </c>
      <c r="S160" s="9">
        <v>0</v>
      </c>
      <c r="T160" s="9">
        <v>1020000</v>
      </c>
      <c r="U160" s="9">
        <v>1020000</v>
      </c>
      <c r="V160" s="9">
        <v>0</v>
      </c>
      <c r="W160" s="9">
        <v>0</v>
      </c>
      <c r="X160" s="9">
        <v>887661.52</v>
      </c>
      <c r="Y160" s="9">
        <v>0</v>
      </c>
      <c r="Z160" s="9">
        <v>0</v>
      </c>
      <c r="AA160" s="9">
        <v>887661.52</v>
      </c>
      <c r="AB160" s="9">
        <v>0</v>
      </c>
      <c r="AC160" s="9">
        <v>0</v>
      </c>
      <c r="AD160" s="10">
        <f t="shared" si="2"/>
        <v>0.50781551487414189</v>
      </c>
      <c r="AE160" s="9">
        <v>0</v>
      </c>
      <c r="AF160" s="2"/>
    </row>
    <row r="161" spans="1:32" ht="89.25" outlineLevel="2">
      <c r="A161" s="6" t="s">
        <v>282</v>
      </c>
      <c r="B161" s="7" t="s">
        <v>283</v>
      </c>
      <c r="C161" s="8"/>
      <c r="D161" s="8"/>
      <c r="E161" s="8"/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381800</v>
      </c>
      <c r="P161" s="9">
        <v>0</v>
      </c>
      <c r="Q161" s="9">
        <v>0</v>
      </c>
      <c r="R161" s="9">
        <v>0</v>
      </c>
      <c r="S161" s="9">
        <v>0</v>
      </c>
      <c r="T161" s="9">
        <v>200000</v>
      </c>
      <c r="U161" s="9">
        <v>200000</v>
      </c>
      <c r="V161" s="9">
        <v>0</v>
      </c>
      <c r="W161" s="9">
        <v>0</v>
      </c>
      <c r="X161" s="9">
        <v>170622.12</v>
      </c>
      <c r="Y161" s="9">
        <v>0</v>
      </c>
      <c r="Z161" s="9">
        <v>0</v>
      </c>
      <c r="AA161" s="9">
        <v>170622.12</v>
      </c>
      <c r="AB161" s="9">
        <v>0</v>
      </c>
      <c r="AC161" s="9">
        <v>0</v>
      </c>
      <c r="AD161" s="10">
        <f t="shared" si="2"/>
        <v>0.44688873755893138</v>
      </c>
      <c r="AE161" s="9">
        <v>0</v>
      </c>
      <c r="AF161" s="2"/>
    </row>
    <row r="162" spans="1:32" ht="114.75" outlineLevel="2">
      <c r="A162" s="6" t="s">
        <v>284</v>
      </c>
      <c r="B162" s="7" t="s">
        <v>285</v>
      </c>
      <c r="C162" s="8"/>
      <c r="D162" s="8"/>
      <c r="E162" s="8"/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4079800</v>
      </c>
      <c r="P162" s="9">
        <v>0</v>
      </c>
      <c r="Q162" s="9">
        <v>0</v>
      </c>
      <c r="R162" s="9">
        <v>0</v>
      </c>
      <c r="S162" s="9">
        <v>0</v>
      </c>
      <c r="T162" s="9">
        <v>1807000</v>
      </c>
      <c r="U162" s="9">
        <v>1807000</v>
      </c>
      <c r="V162" s="9">
        <v>0</v>
      </c>
      <c r="W162" s="9">
        <v>0</v>
      </c>
      <c r="X162" s="9">
        <v>1739852.69</v>
      </c>
      <c r="Y162" s="9">
        <v>0</v>
      </c>
      <c r="Z162" s="9">
        <v>0</v>
      </c>
      <c r="AA162" s="9">
        <v>1739852.69</v>
      </c>
      <c r="AB162" s="9">
        <v>0</v>
      </c>
      <c r="AC162" s="9">
        <v>0</v>
      </c>
      <c r="AD162" s="10">
        <f t="shared" si="2"/>
        <v>0.42645538751899603</v>
      </c>
      <c r="AE162" s="9">
        <v>0</v>
      </c>
      <c r="AF162" s="2"/>
    </row>
    <row r="163" spans="1:32" ht="63.75" outlineLevel="2">
      <c r="A163" s="6" t="s">
        <v>286</v>
      </c>
      <c r="B163" s="7" t="s">
        <v>287</v>
      </c>
      <c r="C163" s="8"/>
      <c r="D163" s="8"/>
      <c r="E163" s="8"/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25757100</v>
      </c>
      <c r="P163" s="9">
        <v>0</v>
      </c>
      <c r="Q163" s="9">
        <v>0</v>
      </c>
      <c r="R163" s="9">
        <v>0</v>
      </c>
      <c r="S163" s="9">
        <v>0</v>
      </c>
      <c r="T163" s="9">
        <v>12850000</v>
      </c>
      <c r="U163" s="9">
        <v>12850000</v>
      </c>
      <c r="V163" s="9">
        <v>0</v>
      </c>
      <c r="W163" s="9">
        <v>0</v>
      </c>
      <c r="X163" s="9">
        <v>11597371.42</v>
      </c>
      <c r="Y163" s="9">
        <v>0</v>
      </c>
      <c r="Z163" s="9">
        <v>0</v>
      </c>
      <c r="AA163" s="9">
        <v>11597371.42</v>
      </c>
      <c r="AB163" s="9">
        <v>0</v>
      </c>
      <c r="AC163" s="9">
        <v>0</v>
      </c>
      <c r="AD163" s="10">
        <f t="shared" si="2"/>
        <v>0.45025920697594063</v>
      </c>
      <c r="AE163" s="9">
        <v>0</v>
      </c>
      <c r="AF163" s="2"/>
    </row>
    <row r="164" spans="1:32" ht="76.5" outlineLevel="2">
      <c r="A164" s="6" t="s">
        <v>288</v>
      </c>
      <c r="B164" s="7" t="s">
        <v>289</v>
      </c>
      <c r="C164" s="8"/>
      <c r="D164" s="8"/>
      <c r="E164" s="8"/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376500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10">
        <f t="shared" si="2"/>
        <v>0</v>
      </c>
      <c r="AE164" s="9">
        <v>0</v>
      </c>
      <c r="AF164" s="2"/>
    </row>
    <row r="165" spans="1:32" ht="114.75" outlineLevel="2">
      <c r="A165" s="6" t="s">
        <v>290</v>
      </c>
      <c r="B165" s="7" t="s">
        <v>291</v>
      </c>
      <c r="C165" s="8"/>
      <c r="D165" s="8"/>
      <c r="E165" s="8"/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4797600</v>
      </c>
      <c r="P165" s="9">
        <v>0</v>
      </c>
      <c r="Q165" s="9">
        <v>0</v>
      </c>
      <c r="R165" s="9">
        <v>0</v>
      </c>
      <c r="S165" s="9">
        <v>0</v>
      </c>
      <c r="T165" s="9">
        <v>1820000</v>
      </c>
      <c r="U165" s="9">
        <v>1820000</v>
      </c>
      <c r="V165" s="9">
        <v>0</v>
      </c>
      <c r="W165" s="9">
        <v>0</v>
      </c>
      <c r="X165" s="9">
        <v>1778360.6</v>
      </c>
      <c r="Y165" s="9">
        <v>0</v>
      </c>
      <c r="Z165" s="9">
        <v>0</v>
      </c>
      <c r="AA165" s="9">
        <v>1778360.6</v>
      </c>
      <c r="AB165" s="9">
        <v>0</v>
      </c>
      <c r="AC165" s="9">
        <v>0</v>
      </c>
      <c r="AD165" s="10">
        <f t="shared" si="2"/>
        <v>0.37067713023178256</v>
      </c>
      <c r="AE165" s="9">
        <v>0</v>
      </c>
      <c r="AF165" s="2"/>
    </row>
    <row r="166" spans="1:32" ht="63.75" outlineLevel="2">
      <c r="A166" s="6" t="s">
        <v>292</v>
      </c>
      <c r="B166" s="7" t="s">
        <v>293</v>
      </c>
      <c r="C166" s="8"/>
      <c r="D166" s="8"/>
      <c r="E166" s="8"/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32313800</v>
      </c>
      <c r="P166" s="9">
        <v>0</v>
      </c>
      <c r="Q166" s="9">
        <v>0</v>
      </c>
      <c r="R166" s="9">
        <v>0</v>
      </c>
      <c r="S166" s="9">
        <v>0</v>
      </c>
      <c r="T166" s="9">
        <v>16005000</v>
      </c>
      <c r="U166" s="9">
        <v>16005000</v>
      </c>
      <c r="V166" s="9">
        <v>0</v>
      </c>
      <c r="W166" s="9">
        <v>0</v>
      </c>
      <c r="X166" s="9">
        <v>14808547.289999999</v>
      </c>
      <c r="Y166" s="9">
        <v>0</v>
      </c>
      <c r="Z166" s="9">
        <v>0</v>
      </c>
      <c r="AA166" s="9">
        <v>14808547.289999999</v>
      </c>
      <c r="AB166" s="9">
        <v>0</v>
      </c>
      <c r="AC166" s="9">
        <v>0</v>
      </c>
      <c r="AD166" s="10">
        <f t="shared" si="2"/>
        <v>0.45827316162135062</v>
      </c>
      <c r="AE166" s="9">
        <v>0</v>
      </c>
      <c r="AF166" s="2"/>
    </row>
    <row r="167" spans="1:32" ht="51" outlineLevel="2">
      <c r="A167" s="6" t="s">
        <v>294</v>
      </c>
      <c r="B167" s="7" t="s">
        <v>295</v>
      </c>
      <c r="C167" s="8"/>
      <c r="D167" s="8"/>
      <c r="E167" s="8"/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453600</v>
      </c>
      <c r="P167" s="9">
        <v>0</v>
      </c>
      <c r="Q167" s="9">
        <v>0</v>
      </c>
      <c r="R167" s="9">
        <v>0</v>
      </c>
      <c r="S167" s="9">
        <v>0</v>
      </c>
      <c r="T167" s="9">
        <v>175000</v>
      </c>
      <c r="U167" s="9">
        <v>175000</v>
      </c>
      <c r="V167" s="9">
        <v>0</v>
      </c>
      <c r="W167" s="9">
        <v>0</v>
      </c>
      <c r="X167" s="9">
        <v>124287.14</v>
      </c>
      <c r="Y167" s="9">
        <v>0</v>
      </c>
      <c r="Z167" s="9">
        <v>0</v>
      </c>
      <c r="AA167" s="9">
        <v>124287.14</v>
      </c>
      <c r="AB167" s="9">
        <v>0</v>
      </c>
      <c r="AC167" s="9">
        <v>0</v>
      </c>
      <c r="AD167" s="10">
        <f t="shared" si="2"/>
        <v>0.27400163139329808</v>
      </c>
      <c r="AE167" s="9">
        <v>0</v>
      </c>
      <c r="AF167" s="2"/>
    </row>
    <row r="168" spans="1:32" ht="51" outlineLevel="2">
      <c r="A168" s="6" t="s">
        <v>296</v>
      </c>
      <c r="B168" s="7" t="s">
        <v>297</v>
      </c>
      <c r="C168" s="8"/>
      <c r="D168" s="8"/>
      <c r="E168" s="8"/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574600</v>
      </c>
      <c r="P168" s="9">
        <v>0</v>
      </c>
      <c r="Q168" s="9">
        <v>0</v>
      </c>
      <c r="R168" s="9">
        <v>0</v>
      </c>
      <c r="S168" s="9">
        <v>0</v>
      </c>
      <c r="T168" s="9">
        <v>280000</v>
      </c>
      <c r="U168" s="9">
        <v>280000</v>
      </c>
      <c r="V168" s="9">
        <v>0</v>
      </c>
      <c r="W168" s="9">
        <v>0</v>
      </c>
      <c r="X168" s="9">
        <v>231497.34</v>
      </c>
      <c r="Y168" s="9">
        <v>0</v>
      </c>
      <c r="Z168" s="9">
        <v>0</v>
      </c>
      <c r="AA168" s="9">
        <v>231497.34</v>
      </c>
      <c r="AB168" s="9">
        <v>0</v>
      </c>
      <c r="AC168" s="9">
        <v>0</v>
      </c>
      <c r="AD168" s="10">
        <f t="shared" si="2"/>
        <v>0.40288433693003828</v>
      </c>
      <c r="AE168" s="9">
        <v>0</v>
      </c>
      <c r="AF168" s="2"/>
    </row>
    <row r="169" spans="1:32" ht="89.25" outlineLevel="2">
      <c r="A169" s="6" t="s">
        <v>298</v>
      </c>
      <c r="B169" s="7" t="s">
        <v>299</v>
      </c>
      <c r="C169" s="8"/>
      <c r="D169" s="8"/>
      <c r="E169" s="8"/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4101800</v>
      </c>
      <c r="P169" s="9">
        <v>0</v>
      </c>
      <c r="Q169" s="9">
        <v>0</v>
      </c>
      <c r="R169" s="9">
        <v>0</v>
      </c>
      <c r="S169" s="9">
        <v>0</v>
      </c>
      <c r="T169" s="9">
        <v>1980000</v>
      </c>
      <c r="U169" s="9">
        <v>1980000</v>
      </c>
      <c r="V169" s="9">
        <v>0</v>
      </c>
      <c r="W169" s="9">
        <v>0</v>
      </c>
      <c r="X169" s="9">
        <v>1736702.89</v>
      </c>
      <c r="Y169" s="9">
        <v>0</v>
      </c>
      <c r="Z169" s="9">
        <v>0</v>
      </c>
      <c r="AA169" s="9">
        <v>1736702.89</v>
      </c>
      <c r="AB169" s="9">
        <v>0</v>
      </c>
      <c r="AC169" s="9">
        <v>0</v>
      </c>
      <c r="AD169" s="10">
        <f t="shared" si="2"/>
        <v>0.42340018772246329</v>
      </c>
      <c r="AE169" s="9">
        <v>0</v>
      </c>
      <c r="AF169" s="2"/>
    </row>
    <row r="170" spans="1:32" ht="89.25" outlineLevel="2">
      <c r="A170" s="6" t="s">
        <v>300</v>
      </c>
      <c r="B170" s="7" t="s">
        <v>301</v>
      </c>
      <c r="C170" s="8"/>
      <c r="D170" s="8"/>
      <c r="E170" s="8"/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2800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10">
        <f t="shared" si="2"/>
        <v>0</v>
      </c>
      <c r="AE170" s="9">
        <v>0</v>
      </c>
      <c r="AF170" s="2"/>
    </row>
    <row r="171" spans="1:32" ht="51" outlineLevel="2">
      <c r="A171" s="6" t="s">
        <v>302</v>
      </c>
      <c r="B171" s="7" t="s">
        <v>303</v>
      </c>
      <c r="C171" s="8"/>
      <c r="D171" s="8"/>
      <c r="E171" s="8"/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5253000</v>
      </c>
      <c r="P171" s="9">
        <v>0</v>
      </c>
      <c r="Q171" s="9">
        <v>0</v>
      </c>
      <c r="R171" s="9">
        <v>0</v>
      </c>
      <c r="S171" s="9">
        <v>0</v>
      </c>
      <c r="T171" s="9">
        <v>2500000</v>
      </c>
      <c r="U171" s="9">
        <v>2500000</v>
      </c>
      <c r="V171" s="9">
        <v>0</v>
      </c>
      <c r="W171" s="9">
        <v>0</v>
      </c>
      <c r="X171" s="9">
        <v>2440800</v>
      </c>
      <c r="Y171" s="9">
        <v>0</v>
      </c>
      <c r="Z171" s="9">
        <v>0</v>
      </c>
      <c r="AA171" s="9">
        <v>2440800</v>
      </c>
      <c r="AB171" s="9">
        <v>0</v>
      </c>
      <c r="AC171" s="9">
        <v>0</v>
      </c>
      <c r="AD171" s="10">
        <f t="shared" si="2"/>
        <v>0.46464877213021133</v>
      </c>
      <c r="AE171" s="9">
        <v>0</v>
      </c>
      <c r="AF171" s="2"/>
    </row>
    <row r="172" spans="1:32" ht="63.75" outlineLevel="2">
      <c r="A172" s="6" t="s">
        <v>22</v>
      </c>
      <c r="B172" s="7" t="s">
        <v>304</v>
      </c>
      <c r="C172" s="8"/>
      <c r="D172" s="8"/>
      <c r="E172" s="8"/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4047600</v>
      </c>
      <c r="P172" s="9">
        <v>0</v>
      </c>
      <c r="Q172" s="9">
        <v>0</v>
      </c>
      <c r="R172" s="9">
        <v>0</v>
      </c>
      <c r="S172" s="9">
        <v>0</v>
      </c>
      <c r="T172" s="9">
        <v>2413000</v>
      </c>
      <c r="U172" s="9">
        <v>2413000</v>
      </c>
      <c r="V172" s="9">
        <v>0</v>
      </c>
      <c r="W172" s="9">
        <v>0</v>
      </c>
      <c r="X172" s="9">
        <v>2237806.73</v>
      </c>
      <c r="Y172" s="9">
        <v>0</v>
      </c>
      <c r="Z172" s="9">
        <v>0</v>
      </c>
      <c r="AA172" s="9">
        <v>2237806.73</v>
      </c>
      <c r="AB172" s="9">
        <v>0</v>
      </c>
      <c r="AC172" s="9">
        <v>0</v>
      </c>
      <c r="AD172" s="10">
        <f t="shared" si="2"/>
        <v>0.55287249975294006</v>
      </c>
      <c r="AE172" s="9">
        <v>0</v>
      </c>
      <c r="AF172" s="2"/>
    </row>
    <row r="173" spans="1:32" ht="63.75">
      <c r="A173" s="6" t="s">
        <v>305</v>
      </c>
      <c r="B173" s="7" t="s">
        <v>306</v>
      </c>
      <c r="C173" s="8"/>
      <c r="D173" s="8"/>
      <c r="E173" s="8"/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131800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10">
        <f t="shared" si="2"/>
        <v>0</v>
      </c>
      <c r="AE173" s="9">
        <v>0</v>
      </c>
      <c r="AF173" s="2"/>
    </row>
    <row r="174" spans="1:32" ht="76.5" outlineLevel="2">
      <c r="A174" s="6" t="s">
        <v>307</v>
      </c>
      <c r="B174" s="7" t="s">
        <v>308</v>
      </c>
      <c r="C174" s="8"/>
      <c r="D174" s="8"/>
      <c r="E174" s="8"/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131800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10">
        <f t="shared" si="2"/>
        <v>0</v>
      </c>
      <c r="AE174" s="9">
        <v>0</v>
      </c>
      <c r="AF174" s="2"/>
    </row>
    <row r="175" spans="1:32" ht="12.75" customHeight="1">
      <c r="A175" s="82" t="s">
        <v>309</v>
      </c>
      <c r="B175" s="83"/>
      <c r="C175" s="83"/>
      <c r="D175" s="83"/>
      <c r="E175" s="83"/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558425569.38</v>
      </c>
      <c r="P175" s="11">
        <v>0</v>
      </c>
      <c r="Q175" s="11">
        <v>0</v>
      </c>
      <c r="R175" s="11">
        <v>0</v>
      </c>
      <c r="S175" s="11">
        <v>0</v>
      </c>
      <c r="T175" s="11">
        <v>283677198.83999997</v>
      </c>
      <c r="U175" s="11">
        <v>283677198.83999997</v>
      </c>
      <c r="V175" s="11">
        <v>0</v>
      </c>
      <c r="W175" s="11">
        <v>0</v>
      </c>
      <c r="X175" s="11">
        <v>275094445.68000001</v>
      </c>
      <c r="Y175" s="11">
        <v>0</v>
      </c>
      <c r="Z175" s="11">
        <v>0</v>
      </c>
      <c r="AA175" s="11">
        <v>275094445.68000001</v>
      </c>
      <c r="AB175" s="11">
        <v>0</v>
      </c>
      <c r="AC175" s="11">
        <v>0</v>
      </c>
      <c r="AD175" s="12">
        <f t="shared" si="2"/>
        <v>0.49262508875699867</v>
      </c>
      <c r="AE175" s="11">
        <v>0</v>
      </c>
      <c r="AF175" s="2"/>
    </row>
    <row r="176" spans="1:32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 t="s">
        <v>7</v>
      </c>
      <c r="V176" s="2"/>
      <c r="W176" s="2"/>
      <c r="X176" s="2"/>
      <c r="Y176" s="2"/>
      <c r="Z176" s="2"/>
      <c r="AA176" s="2" t="s">
        <v>7</v>
      </c>
      <c r="AB176" s="2"/>
      <c r="AC176" s="2"/>
      <c r="AD176" s="2"/>
      <c r="AE176" s="2"/>
      <c r="AF176" s="2"/>
    </row>
    <row r="177" spans="1:32">
      <c r="A177" s="80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13"/>
      <c r="Y177" s="13"/>
      <c r="Z177" s="13"/>
      <c r="AA177" s="13"/>
      <c r="AB177" s="13"/>
      <c r="AC177" s="13"/>
      <c r="AD177" s="13"/>
      <c r="AE177" s="13"/>
      <c r="AF177" s="2"/>
    </row>
  </sheetData>
  <mergeCells count="38">
    <mergeCell ref="A177:W177"/>
    <mergeCell ref="A175:E175"/>
    <mergeCell ref="AE6:AE7"/>
    <mergeCell ref="AA6:AC6"/>
    <mergeCell ref="Z6:Z7"/>
    <mergeCell ref="Y6:Y7"/>
    <mergeCell ref="AD6:AD7"/>
    <mergeCell ref="X6:X7"/>
    <mergeCell ref="U6:W6"/>
    <mergeCell ref="T6:T7"/>
    <mergeCell ref="H6:H7"/>
    <mergeCell ref="I6:I7"/>
    <mergeCell ref="B6:B7"/>
    <mergeCell ref="C6:C7"/>
    <mergeCell ref="D6:D7"/>
    <mergeCell ref="E6:E7"/>
    <mergeCell ref="A1:G1"/>
    <mergeCell ref="AA1:AC1"/>
    <mergeCell ref="U1:W1"/>
    <mergeCell ref="A2:G2"/>
    <mergeCell ref="U2:W2"/>
    <mergeCell ref="AA2:AC2"/>
    <mergeCell ref="A3:AC3"/>
    <mergeCell ref="A4:AC4"/>
    <mergeCell ref="A5:AE5"/>
    <mergeCell ref="O6:O7"/>
    <mergeCell ref="N6:N7"/>
    <mergeCell ref="P6:P7"/>
    <mergeCell ref="Q6:Q7"/>
    <mergeCell ref="R6:R7"/>
    <mergeCell ref="S6:S7"/>
    <mergeCell ref="M6:M7"/>
    <mergeCell ref="L6:L7"/>
    <mergeCell ref="K6:K7"/>
    <mergeCell ref="J6:J7"/>
    <mergeCell ref="A6:A7"/>
    <mergeCell ref="F6:F7"/>
    <mergeCell ref="G6:G7"/>
  </mergeCells>
  <pageMargins left="0.59027779999999996" right="0.59027779999999996" top="0.59027779999999996" bottom="0.59027779999999996" header="0.39374999999999999" footer="0.39374999999999999"/>
  <pageSetup paperSize="9" fitToHeight="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topLeftCell="A77" workbookViewId="0">
      <selection activeCell="I91" sqref="I91"/>
    </sheetView>
  </sheetViews>
  <sheetFormatPr defaultRowHeight="15" outlineLevelRow="2"/>
  <cols>
    <col min="1" max="1" width="53.5703125" style="17" customWidth="1"/>
    <col min="2" max="2" width="10.7109375" style="17" customWidth="1"/>
    <col min="3" max="5" width="13.85546875" style="17" bestFit="1" customWidth="1"/>
    <col min="6" max="6" width="11.28515625" style="17" bestFit="1" customWidth="1"/>
    <col min="7" max="16384" width="9.140625" style="17"/>
  </cols>
  <sheetData>
    <row r="1" spans="1:6">
      <c r="A1" s="96"/>
      <c r="B1" s="97"/>
      <c r="C1" s="16"/>
      <c r="D1" s="16"/>
      <c r="E1" s="16"/>
      <c r="F1" s="16"/>
    </row>
    <row r="2" spans="1:6" ht="15.2" customHeight="1">
      <c r="A2" s="96" t="s">
        <v>0</v>
      </c>
      <c r="B2" s="97"/>
      <c r="C2" s="16"/>
      <c r="D2" s="16"/>
      <c r="E2" s="16"/>
      <c r="F2" s="16"/>
    </row>
    <row r="3" spans="1:6" ht="15.95" customHeight="1">
      <c r="A3" s="98" t="s">
        <v>310</v>
      </c>
      <c r="B3" s="99"/>
      <c r="C3" s="99"/>
      <c r="D3" s="99"/>
      <c r="E3" s="99"/>
      <c r="F3" s="18"/>
    </row>
    <row r="4" spans="1:6" ht="15.75" customHeight="1">
      <c r="A4" s="100" t="s">
        <v>2</v>
      </c>
      <c r="B4" s="101"/>
      <c r="C4" s="101"/>
      <c r="D4" s="101"/>
      <c r="E4" s="101"/>
      <c r="F4" s="19"/>
    </row>
    <row r="5" spans="1:6" ht="12.75" customHeight="1">
      <c r="A5" s="102" t="s">
        <v>3</v>
      </c>
      <c r="B5" s="103"/>
      <c r="C5" s="103"/>
      <c r="D5" s="103"/>
      <c r="E5" s="103"/>
      <c r="F5" s="103"/>
    </row>
    <row r="6" spans="1:6" ht="26.25" customHeight="1">
      <c r="A6" s="104" t="s">
        <v>4</v>
      </c>
      <c r="B6" s="106" t="s">
        <v>5</v>
      </c>
      <c r="C6" s="112" t="s">
        <v>8</v>
      </c>
      <c r="D6" s="108" t="s">
        <v>9</v>
      </c>
      <c r="E6" s="108" t="s">
        <v>10</v>
      </c>
      <c r="F6" s="108" t="s">
        <v>11</v>
      </c>
    </row>
    <row r="7" spans="1:6">
      <c r="A7" s="105"/>
      <c r="B7" s="107"/>
      <c r="C7" s="113"/>
      <c r="D7" s="109"/>
      <c r="E7" s="109"/>
      <c r="F7" s="109"/>
    </row>
    <row r="8" spans="1:6" ht="38.25">
      <c r="A8" s="20" t="s">
        <v>14</v>
      </c>
      <c r="B8" s="24" t="s">
        <v>15</v>
      </c>
      <c r="C8" s="22">
        <v>29257382.399999999</v>
      </c>
      <c r="D8" s="22">
        <v>14798758.199999999</v>
      </c>
      <c r="E8" s="22">
        <v>14741508.050000001</v>
      </c>
      <c r="F8" s="23">
        <f t="shared" ref="F8:F37" si="0">E8/C8*100%</f>
        <v>0.50385601310662709</v>
      </c>
    </row>
    <row r="9" spans="1:6" s="29" customFormat="1" ht="51" outlineLevel="1">
      <c r="A9" s="25" t="s">
        <v>16</v>
      </c>
      <c r="B9" s="26" t="s">
        <v>17</v>
      </c>
      <c r="C9" s="27">
        <v>7524482.4000000004</v>
      </c>
      <c r="D9" s="27">
        <v>3063458.2</v>
      </c>
      <c r="E9" s="27">
        <v>3006208.05</v>
      </c>
      <c r="F9" s="28">
        <f t="shared" si="0"/>
        <v>0.39952356722902294</v>
      </c>
    </row>
    <row r="10" spans="1:6" s="29" customFormat="1" outlineLevel="1">
      <c r="A10" s="25"/>
      <c r="B10" s="30" t="s">
        <v>311</v>
      </c>
      <c r="C10" s="46">
        <v>30700</v>
      </c>
      <c r="D10" s="46">
        <v>30700</v>
      </c>
      <c r="E10" s="46">
        <v>30700</v>
      </c>
      <c r="F10" s="47">
        <f t="shared" si="0"/>
        <v>1</v>
      </c>
    </row>
    <row r="11" spans="1:6" s="29" customFormat="1" outlineLevel="1">
      <c r="A11" s="25"/>
      <c r="B11" s="31" t="s">
        <v>312</v>
      </c>
      <c r="C11" s="120">
        <v>7493782.4000000004</v>
      </c>
      <c r="D11" s="120">
        <v>3032758.2</v>
      </c>
      <c r="E11" s="120">
        <v>2975508.05</v>
      </c>
      <c r="F11" s="121">
        <f t="shared" si="0"/>
        <v>0.39706357766673339</v>
      </c>
    </row>
    <row r="12" spans="1:6" s="29" customFormat="1" ht="38.25" outlineLevel="1">
      <c r="A12" s="25" t="s">
        <v>24</v>
      </c>
      <c r="B12" s="26" t="s">
        <v>25</v>
      </c>
      <c r="C12" s="27">
        <v>21692900</v>
      </c>
      <c r="D12" s="27">
        <v>11735300</v>
      </c>
      <c r="E12" s="27">
        <v>11735300</v>
      </c>
      <c r="F12" s="28">
        <f t="shared" si="0"/>
        <v>0.54097423580987325</v>
      </c>
    </row>
    <row r="13" spans="1:6" s="29" customFormat="1" outlineLevel="1">
      <c r="A13" s="25"/>
      <c r="B13" s="32" t="s">
        <v>313</v>
      </c>
      <c r="C13" s="44">
        <v>695500</v>
      </c>
      <c r="D13" s="44">
        <v>347700</v>
      </c>
      <c r="E13" s="44">
        <v>347700</v>
      </c>
      <c r="F13" s="45">
        <f t="shared" si="0"/>
        <v>0.49992810927390369</v>
      </c>
    </row>
    <row r="14" spans="1:6" s="29" customFormat="1" outlineLevel="1">
      <c r="A14" s="25"/>
      <c r="B14" s="30" t="s">
        <v>311</v>
      </c>
      <c r="C14" s="46">
        <v>20997400</v>
      </c>
      <c r="D14" s="46">
        <v>11387600</v>
      </c>
      <c r="E14" s="46">
        <v>11387600</v>
      </c>
      <c r="F14" s="47">
        <f t="shared" si="0"/>
        <v>0.54233381275777004</v>
      </c>
    </row>
    <row r="15" spans="1:6" s="29" customFormat="1" ht="38.25" outlineLevel="1">
      <c r="A15" s="25" t="s">
        <v>31</v>
      </c>
      <c r="B15" s="26" t="s">
        <v>32</v>
      </c>
      <c r="C15" s="27">
        <v>40000</v>
      </c>
      <c r="D15" s="27">
        <v>0</v>
      </c>
      <c r="E15" s="27">
        <v>0</v>
      </c>
      <c r="F15" s="28">
        <f t="shared" si="0"/>
        <v>0</v>
      </c>
    </row>
    <row r="16" spans="1:6" outlineLevel="2">
      <c r="A16" s="20"/>
      <c r="B16" s="31" t="s">
        <v>312</v>
      </c>
      <c r="C16" s="122">
        <v>40000</v>
      </c>
      <c r="D16" s="122">
        <v>0</v>
      </c>
      <c r="E16" s="122">
        <v>0</v>
      </c>
      <c r="F16" s="123">
        <f t="shared" si="0"/>
        <v>0</v>
      </c>
    </row>
    <row r="17" spans="1:6" ht="51">
      <c r="A17" s="20" t="s">
        <v>36</v>
      </c>
      <c r="B17" s="24" t="s">
        <v>37</v>
      </c>
      <c r="C17" s="22">
        <v>22500</v>
      </c>
      <c r="D17" s="22">
        <v>0</v>
      </c>
      <c r="E17" s="22">
        <v>0</v>
      </c>
      <c r="F17" s="23">
        <f t="shared" si="0"/>
        <v>0</v>
      </c>
    </row>
    <row r="18" spans="1:6" outlineLevel="2">
      <c r="A18" s="20"/>
      <c r="B18" s="31" t="s">
        <v>312</v>
      </c>
      <c r="C18" s="120">
        <v>22500</v>
      </c>
      <c r="D18" s="120">
        <v>0</v>
      </c>
      <c r="E18" s="120">
        <v>0</v>
      </c>
      <c r="F18" s="121">
        <f t="shared" si="0"/>
        <v>0</v>
      </c>
    </row>
    <row r="19" spans="1:6" ht="38.25">
      <c r="A19" s="20" t="s">
        <v>42</v>
      </c>
      <c r="B19" s="24" t="s">
        <v>43</v>
      </c>
      <c r="C19" s="22">
        <v>20000</v>
      </c>
      <c r="D19" s="22">
        <v>0</v>
      </c>
      <c r="E19" s="22">
        <v>0</v>
      </c>
      <c r="F19" s="23">
        <f t="shared" si="0"/>
        <v>0</v>
      </c>
    </row>
    <row r="20" spans="1:6" outlineLevel="2">
      <c r="A20" s="20"/>
      <c r="B20" s="31" t="s">
        <v>312</v>
      </c>
      <c r="C20" s="120">
        <v>20000</v>
      </c>
      <c r="D20" s="120">
        <v>0</v>
      </c>
      <c r="E20" s="120">
        <v>0</v>
      </c>
      <c r="F20" s="121">
        <f t="shared" si="0"/>
        <v>0</v>
      </c>
    </row>
    <row r="21" spans="1:6" ht="51">
      <c r="A21" s="20" t="s">
        <v>46</v>
      </c>
      <c r="B21" s="21" t="s">
        <v>47</v>
      </c>
      <c r="C21" s="22">
        <v>220000</v>
      </c>
      <c r="D21" s="22">
        <v>6700</v>
      </c>
      <c r="E21" s="22">
        <v>6700</v>
      </c>
      <c r="F21" s="23">
        <f t="shared" si="0"/>
        <v>3.0454545454545453E-2</v>
      </c>
    </row>
    <row r="22" spans="1:6" outlineLevel="2">
      <c r="A22" s="20"/>
      <c r="B22" s="31" t="s">
        <v>312</v>
      </c>
      <c r="C22" s="120">
        <v>220000</v>
      </c>
      <c r="D22" s="120">
        <v>6700</v>
      </c>
      <c r="E22" s="120">
        <v>6700</v>
      </c>
      <c r="F22" s="121">
        <f t="shared" si="0"/>
        <v>3.0454545454545453E-2</v>
      </c>
    </row>
    <row r="23" spans="1:6" ht="38.25">
      <c r="A23" s="20" t="s">
        <v>52</v>
      </c>
      <c r="B23" s="24" t="s">
        <v>53</v>
      </c>
      <c r="C23" s="22">
        <v>135000</v>
      </c>
      <c r="D23" s="22">
        <v>0</v>
      </c>
      <c r="E23" s="22">
        <v>0</v>
      </c>
      <c r="F23" s="23">
        <f t="shared" si="0"/>
        <v>0</v>
      </c>
    </row>
    <row r="24" spans="1:6" outlineLevel="2">
      <c r="A24" s="20"/>
      <c r="B24" s="31" t="s">
        <v>312</v>
      </c>
      <c r="C24" s="120">
        <v>135000</v>
      </c>
      <c r="D24" s="120">
        <v>0</v>
      </c>
      <c r="E24" s="120">
        <v>0</v>
      </c>
      <c r="F24" s="121">
        <f t="shared" si="0"/>
        <v>0</v>
      </c>
    </row>
    <row r="25" spans="1:6" ht="38.25">
      <c r="A25" s="20" t="s">
        <v>56</v>
      </c>
      <c r="B25" s="24" t="s">
        <v>57</v>
      </c>
      <c r="C25" s="22">
        <v>10000</v>
      </c>
      <c r="D25" s="22">
        <v>0</v>
      </c>
      <c r="E25" s="22">
        <v>0</v>
      </c>
      <c r="F25" s="23">
        <f t="shared" si="0"/>
        <v>0</v>
      </c>
    </row>
    <row r="26" spans="1:6" outlineLevel="2">
      <c r="A26" s="20"/>
      <c r="B26" s="31" t="s">
        <v>312</v>
      </c>
      <c r="C26" s="120">
        <v>10000</v>
      </c>
      <c r="D26" s="120">
        <v>0</v>
      </c>
      <c r="E26" s="120">
        <v>0</v>
      </c>
      <c r="F26" s="121">
        <f t="shared" si="0"/>
        <v>0</v>
      </c>
    </row>
    <row r="27" spans="1:6" ht="37.5" customHeight="1">
      <c r="A27" s="20" t="s">
        <v>60</v>
      </c>
      <c r="B27" s="24" t="s">
        <v>61</v>
      </c>
      <c r="C27" s="22">
        <v>2501200</v>
      </c>
      <c r="D27" s="22">
        <v>1363431.53</v>
      </c>
      <c r="E27" s="22">
        <v>1258753.1499999999</v>
      </c>
      <c r="F27" s="23">
        <f t="shared" si="0"/>
        <v>0.50325969534623372</v>
      </c>
    </row>
    <row r="28" spans="1:6">
      <c r="A28" s="20"/>
      <c r="B28" s="30" t="s">
        <v>311</v>
      </c>
      <c r="C28" s="46">
        <v>1592960</v>
      </c>
      <c r="D28" s="46">
        <v>1103936.3</v>
      </c>
      <c r="E28" s="46">
        <v>1008851.77</v>
      </c>
      <c r="F28" s="47">
        <f t="shared" si="0"/>
        <v>0.63331895967255925</v>
      </c>
    </row>
    <row r="29" spans="1:6">
      <c r="A29" s="20"/>
      <c r="B29" s="31" t="s">
        <v>312</v>
      </c>
      <c r="C29" s="120">
        <v>908240</v>
      </c>
      <c r="D29" s="120">
        <v>259495.22999999998</v>
      </c>
      <c r="E29" s="120">
        <v>249901.37999999989</v>
      </c>
      <c r="F29" s="121">
        <f t="shared" si="0"/>
        <v>0.27514905751783658</v>
      </c>
    </row>
    <row r="30" spans="1:6" ht="38.25">
      <c r="A30" s="20" t="s">
        <v>72</v>
      </c>
      <c r="B30" s="24" t="s">
        <v>73</v>
      </c>
      <c r="C30" s="22">
        <v>1321420</v>
      </c>
      <c r="D30" s="22">
        <v>10150</v>
      </c>
      <c r="E30" s="22">
        <v>10150</v>
      </c>
      <c r="F30" s="23">
        <f t="shared" si="0"/>
        <v>7.6811309046328951E-3</v>
      </c>
    </row>
    <row r="31" spans="1:6" s="29" customFormat="1" ht="25.5" outlineLevel="1">
      <c r="A31" s="25" t="s">
        <v>74</v>
      </c>
      <c r="B31" s="26" t="s">
        <v>75</v>
      </c>
      <c r="C31" s="27">
        <v>14000</v>
      </c>
      <c r="D31" s="27">
        <v>0</v>
      </c>
      <c r="E31" s="27">
        <v>0</v>
      </c>
      <c r="F31" s="28">
        <f t="shared" si="0"/>
        <v>0</v>
      </c>
    </row>
    <row r="32" spans="1:6" outlineLevel="2">
      <c r="A32" s="20"/>
      <c r="B32" s="31" t="s">
        <v>312</v>
      </c>
      <c r="C32" s="120">
        <v>14000</v>
      </c>
      <c r="D32" s="120">
        <v>0</v>
      </c>
      <c r="E32" s="120">
        <v>0</v>
      </c>
      <c r="F32" s="121">
        <f t="shared" si="0"/>
        <v>0</v>
      </c>
    </row>
    <row r="33" spans="1:6" s="29" customFormat="1" ht="25.5" outlineLevel="1">
      <c r="A33" s="25" t="s">
        <v>78</v>
      </c>
      <c r="B33" s="26" t="s">
        <v>79</v>
      </c>
      <c r="C33" s="27">
        <v>10000</v>
      </c>
      <c r="D33" s="27">
        <v>0</v>
      </c>
      <c r="E33" s="27">
        <v>0</v>
      </c>
      <c r="F33" s="28">
        <f t="shared" si="0"/>
        <v>0</v>
      </c>
    </row>
    <row r="34" spans="1:6" outlineLevel="2">
      <c r="A34" s="20"/>
      <c r="B34" s="31" t="s">
        <v>312</v>
      </c>
      <c r="C34" s="120">
        <v>10000</v>
      </c>
      <c r="D34" s="120">
        <v>0</v>
      </c>
      <c r="E34" s="120">
        <v>0</v>
      </c>
      <c r="F34" s="121">
        <f t="shared" si="0"/>
        <v>0</v>
      </c>
    </row>
    <row r="35" spans="1:6" s="29" customFormat="1" ht="27" customHeight="1" outlineLevel="1">
      <c r="A35" s="25" t="s">
        <v>82</v>
      </c>
      <c r="B35" s="26" t="s">
        <v>83</v>
      </c>
      <c r="C35" s="27">
        <v>20000</v>
      </c>
      <c r="D35" s="27">
        <v>10150</v>
      </c>
      <c r="E35" s="27">
        <v>10150</v>
      </c>
      <c r="F35" s="28">
        <f t="shared" si="0"/>
        <v>0.50749999999999995</v>
      </c>
    </row>
    <row r="36" spans="1:6" outlineLevel="2">
      <c r="A36" s="20"/>
      <c r="B36" s="31" t="s">
        <v>312</v>
      </c>
      <c r="C36" s="120">
        <v>20000</v>
      </c>
      <c r="D36" s="120">
        <v>10150</v>
      </c>
      <c r="E36" s="120">
        <v>10150</v>
      </c>
      <c r="F36" s="121">
        <f t="shared" si="0"/>
        <v>0.50749999999999995</v>
      </c>
    </row>
    <row r="37" spans="1:6" s="29" customFormat="1" ht="38.25" outlineLevel="1">
      <c r="A37" s="25" t="s">
        <v>86</v>
      </c>
      <c r="B37" s="26" t="s">
        <v>87</v>
      </c>
      <c r="C37" s="27">
        <v>1277420</v>
      </c>
      <c r="D37" s="27">
        <v>0</v>
      </c>
      <c r="E37" s="27">
        <v>0</v>
      </c>
      <c r="F37" s="28">
        <f t="shared" si="0"/>
        <v>0</v>
      </c>
    </row>
    <row r="38" spans="1:6" s="29" customFormat="1" outlineLevel="1">
      <c r="A38" s="25"/>
      <c r="B38" s="32" t="s">
        <v>313</v>
      </c>
      <c r="C38" s="44">
        <v>937400</v>
      </c>
      <c r="D38" s="44">
        <v>0</v>
      </c>
      <c r="E38" s="44">
        <v>0</v>
      </c>
      <c r="F38" s="43">
        <f t="shared" ref="F38:F40" si="1">E38/C38*100%</f>
        <v>0</v>
      </c>
    </row>
    <row r="39" spans="1:6" s="29" customFormat="1" outlineLevel="1">
      <c r="A39" s="25"/>
      <c r="B39" s="30" t="s">
        <v>311</v>
      </c>
      <c r="C39" s="46">
        <v>280020</v>
      </c>
      <c r="D39" s="46">
        <v>0</v>
      </c>
      <c r="E39" s="46">
        <v>0</v>
      </c>
      <c r="F39" s="48">
        <f t="shared" si="1"/>
        <v>0</v>
      </c>
    </row>
    <row r="40" spans="1:6" s="29" customFormat="1" outlineLevel="1">
      <c r="A40" s="25"/>
      <c r="B40" s="31" t="s">
        <v>312</v>
      </c>
      <c r="C40" s="120">
        <v>60000</v>
      </c>
      <c r="D40" s="120">
        <v>0</v>
      </c>
      <c r="E40" s="120">
        <v>0</v>
      </c>
      <c r="F40" s="123">
        <f t="shared" si="1"/>
        <v>0</v>
      </c>
    </row>
    <row r="41" spans="1:6" ht="65.25" customHeight="1">
      <c r="A41" s="20" t="s">
        <v>92</v>
      </c>
      <c r="B41" s="24" t="s">
        <v>93</v>
      </c>
      <c r="C41" s="22">
        <v>8120500</v>
      </c>
      <c r="D41" s="22">
        <v>1834248</v>
      </c>
      <c r="E41" s="22">
        <v>1834247.64</v>
      </c>
      <c r="F41" s="23">
        <f>E41/C41*100%</f>
        <v>0.2258786577181208</v>
      </c>
    </row>
    <row r="42" spans="1:6">
      <c r="A42" s="20"/>
      <c r="B42" s="30" t="s">
        <v>311</v>
      </c>
      <c r="C42" s="46">
        <v>1935000</v>
      </c>
      <c r="D42" s="46">
        <v>0</v>
      </c>
      <c r="E42" s="46">
        <v>0</v>
      </c>
      <c r="F42" s="47">
        <f>E42/C42*100%</f>
        <v>0</v>
      </c>
    </row>
    <row r="43" spans="1:6">
      <c r="A43" s="20"/>
      <c r="B43" s="31" t="s">
        <v>312</v>
      </c>
      <c r="C43" s="120">
        <v>6185500</v>
      </c>
      <c r="D43" s="120">
        <v>1834248</v>
      </c>
      <c r="E43" s="120">
        <v>1834247.64</v>
      </c>
      <c r="F43" s="121">
        <f>E43/C43*100%</f>
        <v>0.2965399143157384</v>
      </c>
    </row>
    <row r="44" spans="1:6" ht="38.25">
      <c r="A44" s="20" t="s">
        <v>101</v>
      </c>
      <c r="B44" s="24" t="s">
        <v>102</v>
      </c>
      <c r="C44" s="22">
        <v>312645600</v>
      </c>
      <c r="D44" s="22">
        <v>165660261.66</v>
      </c>
      <c r="E44" s="22">
        <v>163599431.19999999</v>
      </c>
      <c r="F44" s="23">
        <f>E44/C44*100%</f>
        <v>0.52327437584280723</v>
      </c>
    </row>
    <row r="45" spans="1:6" s="29" customFormat="1" ht="25.5" outlineLevel="1">
      <c r="A45" s="25" t="s">
        <v>103</v>
      </c>
      <c r="B45" s="26" t="s">
        <v>104</v>
      </c>
      <c r="C45" s="27">
        <v>1572400</v>
      </c>
      <c r="D45" s="27">
        <v>633400</v>
      </c>
      <c r="E45" s="27">
        <v>573400</v>
      </c>
      <c r="F45" s="28">
        <f>E45/C45*100%</f>
        <v>0.36466547952175021</v>
      </c>
    </row>
    <row r="46" spans="1:6" s="29" customFormat="1" outlineLevel="1">
      <c r="A46" s="25"/>
      <c r="B46" s="30" t="s">
        <v>311</v>
      </c>
      <c r="C46" s="49">
        <v>1372800</v>
      </c>
      <c r="D46" s="49">
        <v>633400</v>
      </c>
      <c r="E46" s="49">
        <v>573400</v>
      </c>
      <c r="F46" s="48">
        <f t="shared" ref="F46:F47" si="2">E46/C46*100%</f>
        <v>0.41768648018648019</v>
      </c>
    </row>
    <row r="47" spans="1:6" s="29" customFormat="1" outlineLevel="1">
      <c r="A47" s="25"/>
      <c r="B47" s="31" t="s">
        <v>312</v>
      </c>
      <c r="C47" s="122">
        <v>199600</v>
      </c>
      <c r="D47" s="122">
        <v>0</v>
      </c>
      <c r="E47" s="122">
        <v>0</v>
      </c>
      <c r="F47" s="123">
        <f t="shared" si="2"/>
        <v>0</v>
      </c>
    </row>
    <row r="48" spans="1:6" s="29" customFormat="1" ht="25.5" outlineLevel="1">
      <c r="A48" s="25" t="s">
        <v>113</v>
      </c>
      <c r="B48" s="26" t="s">
        <v>114</v>
      </c>
      <c r="C48" s="27">
        <v>189000</v>
      </c>
      <c r="D48" s="27">
        <v>129098</v>
      </c>
      <c r="E48" s="27">
        <v>129098</v>
      </c>
      <c r="F48" s="28">
        <f t="shared" ref="F48:F54" si="3">E48/C48*100%</f>
        <v>0.68305820105820103</v>
      </c>
    </row>
    <row r="49" spans="1:6" outlineLevel="2">
      <c r="A49" s="20"/>
      <c r="B49" s="31" t="s">
        <v>312</v>
      </c>
      <c r="C49" s="122">
        <v>189000</v>
      </c>
      <c r="D49" s="122">
        <v>129098</v>
      </c>
      <c r="E49" s="122">
        <v>129098</v>
      </c>
      <c r="F49" s="123">
        <f t="shared" si="3"/>
        <v>0.68305820105820103</v>
      </c>
    </row>
    <row r="50" spans="1:6" s="29" customFormat="1" ht="25.5" outlineLevel="1">
      <c r="A50" s="25" t="s">
        <v>120</v>
      </c>
      <c r="B50" s="26" t="s">
        <v>121</v>
      </c>
      <c r="C50" s="27">
        <v>137700</v>
      </c>
      <c r="D50" s="27">
        <v>38100</v>
      </c>
      <c r="E50" s="27">
        <v>33300</v>
      </c>
      <c r="F50" s="28">
        <f t="shared" si="3"/>
        <v>0.24183006535947713</v>
      </c>
    </row>
    <row r="51" spans="1:6" s="29" customFormat="1" outlineLevel="2">
      <c r="A51" s="25"/>
      <c r="B51" s="31" t="s">
        <v>312</v>
      </c>
      <c r="C51" s="122">
        <v>137700</v>
      </c>
      <c r="D51" s="122">
        <v>38100</v>
      </c>
      <c r="E51" s="122">
        <v>33300</v>
      </c>
      <c r="F51" s="123">
        <f t="shared" si="3"/>
        <v>0.24183006535947713</v>
      </c>
    </row>
    <row r="52" spans="1:6" ht="25.5" outlineLevel="1">
      <c r="A52" s="20" t="s">
        <v>124</v>
      </c>
      <c r="B52" s="21" t="s">
        <v>125</v>
      </c>
      <c r="C52" s="22">
        <v>96300</v>
      </c>
      <c r="D52" s="22">
        <v>45500</v>
      </c>
      <c r="E52" s="22">
        <v>42500</v>
      </c>
      <c r="F52" s="23">
        <f t="shared" si="3"/>
        <v>0.44132917964693663</v>
      </c>
    </row>
    <row r="53" spans="1:6" s="29" customFormat="1" outlineLevel="2">
      <c r="A53" s="25"/>
      <c r="B53" s="31" t="s">
        <v>312</v>
      </c>
      <c r="C53" s="122">
        <v>96300</v>
      </c>
      <c r="D53" s="122">
        <v>45500</v>
      </c>
      <c r="E53" s="122">
        <v>42500</v>
      </c>
      <c r="F53" s="123">
        <f t="shared" si="3"/>
        <v>0.44132917964693663</v>
      </c>
    </row>
    <row r="54" spans="1:6" ht="38.25" outlineLevel="1">
      <c r="A54" s="20" t="s">
        <v>128</v>
      </c>
      <c r="B54" s="21" t="s">
        <v>129</v>
      </c>
      <c r="C54" s="22">
        <v>21280400</v>
      </c>
      <c r="D54" s="22">
        <v>3558706.66</v>
      </c>
      <c r="E54" s="22">
        <v>3558706.66</v>
      </c>
      <c r="F54" s="23">
        <f t="shared" si="3"/>
        <v>0.16722931241893951</v>
      </c>
    </row>
    <row r="55" spans="1:6" s="29" customFormat="1" outlineLevel="1">
      <c r="A55" s="25"/>
      <c r="B55" s="32" t="s">
        <v>313</v>
      </c>
      <c r="C55" s="42">
        <v>2881958.29</v>
      </c>
      <c r="D55" s="42">
        <v>1379841.1</v>
      </c>
      <c r="E55" s="42">
        <v>0</v>
      </c>
      <c r="F55" s="43">
        <f t="shared" ref="F55:F56" si="4">E55/C55*100%</f>
        <v>0</v>
      </c>
    </row>
    <row r="56" spans="1:6" s="29" customFormat="1" outlineLevel="1">
      <c r="A56" s="25"/>
      <c r="B56" s="30" t="s">
        <v>311</v>
      </c>
      <c r="C56" s="49">
        <v>18398441.710000001</v>
      </c>
      <c r="D56" s="49">
        <v>2178865.56</v>
      </c>
      <c r="E56" s="49">
        <v>3558706.66</v>
      </c>
      <c r="F56" s="48">
        <f t="shared" si="4"/>
        <v>0.19342435169744601</v>
      </c>
    </row>
    <row r="57" spans="1:6" s="29" customFormat="1" ht="25.5" outlineLevel="1">
      <c r="A57" s="25" t="s">
        <v>136</v>
      </c>
      <c r="B57" s="26" t="s">
        <v>137</v>
      </c>
      <c r="C57" s="27">
        <v>2246800</v>
      </c>
      <c r="D57" s="27">
        <v>1246772</v>
      </c>
      <c r="E57" s="27">
        <v>1049240.8999999999</v>
      </c>
      <c r="F57" s="28">
        <f>E57/C57*100%</f>
        <v>0.46699345736158088</v>
      </c>
    </row>
    <row r="58" spans="1:6" outlineLevel="2">
      <c r="A58" s="20"/>
      <c r="B58" s="31" t="s">
        <v>312</v>
      </c>
      <c r="C58" s="122">
        <v>2246800</v>
      </c>
      <c r="D58" s="122">
        <v>1246772</v>
      </c>
      <c r="E58" s="122">
        <v>1049240.8999999999</v>
      </c>
      <c r="F58" s="123">
        <f>E58/C58*100%</f>
        <v>0.46699345736158088</v>
      </c>
    </row>
    <row r="59" spans="1:6" s="29" customFormat="1" ht="39.75" customHeight="1" outlineLevel="1">
      <c r="A59" s="25" t="s">
        <v>141</v>
      </c>
      <c r="B59" s="26" t="s">
        <v>142</v>
      </c>
      <c r="C59" s="27">
        <v>287123000</v>
      </c>
      <c r="D59" s="27">
        <v>160008685</v>
      </c>
      <c r="E59" s="27">
        <v>158213185.63999999</v>
      </c>
      <c r="F59" s="28">
        <f>E59/C59*100%</f>
        <v>0.5510292997774473</v>
      </c>
    </row>
    <row r="60" spans="1:6" s="29" customFormat="1" outlineLevel="1">
      <c r="A60" s="25"/>
      <c r="B60" s="30" t="s">
        <v>311</v>
      </c>
      <c r="C60" s="49">
        <v>210517300</v>
      </c>
      <c r="D60" s="49">
        <v>129335373</v>
      </c>
      <c r="E60" s="49">
        <v>127616227.27000001</v>
      </c>
      <c r="F60" s="48">
        <f t="shared" ref="F60:F61" si="5">E60/C60*100%</f>
        <v>0.60620304017769566</v>
      </c>
    </row>
    <row r="61" spans="1:6" s="29" customFormat="1" outlineLevel="1">
      <c r="A61" s="25"/>
      <c r="B61" s="31" t="s">
        <v>312</v>
      </c>
      <c r="C61" s="122">
        <v>76605700</v>
      </c>
      <c r="D61" s="122">
        <v>30673312</v>
      </c>
      <c r="E61" s="122">
        <v>30596958.369999975</v>
      </c>
      <c r="F61" s="123">
        <f t="shared" si="5"/>
        <v>0.39940837783611371</v>
      </c>
    </row>
    <row r="62" spans="1:6" ht="51">
      <c r="A62" s="20" t="s">
        <v>185</v>
      </c>
      <c r="B62" s="24" t="s">
        <v>186</v>
      </c>
      <c r="C62" s="22">
        <v>838319.55</v>
      </c>
      <c r="D62" s="22">
        <v>0</v>
      </c>
      <c r="E62" s="22">
        <v>0</v>
      </c>
      <c r="F62" s="23">
        <f t="shared" ref="F62:F69" si="6">E62/C62*100%</f>
        <v>0</v>
      </c>
    </row>
    <row r="63" spans="1:6" s="29" customFormat="1" ht="25.5" outlineLevel="1">
      <c r="A63" s="25" t="s">
        <v>187</v>
      </c>
      <c r="B63" s="26" t="s">
        <v>188</v>
      </c>
      <c r="C63" s="27">
        <v>601119.55000000005</v>
      </c>
      <c r="D63" s="27">
        <v>0</v>
      </c>
      <c r="E63" s="27">
        <v>0</v>
      </c>
      <c r="F63" s="28">
        <f t="shared" si="6"/>
        <v>0</v>
      </c>
    </row>
    <row r="64" spans="1:6" s="29" customFormat="1" outlineLevel="1">
      <c r="A64" s="25"/>
      <c r="B64" s="30" t="s">
        <v>311</v>
      </c>
      <c r="C64" s="46">
        <v>438319.55</v>
      </c>
      <c r="D64" s="46">
        <v>0</v>
      </c>
      <c r="E64" s="46">
        <v>0</v>
      </c>
      <c r="F64" s="47">
        <f t="shared" si="6"/>
        <v>0</v>
      </c>
    </row>
    <row r="65" spans="1:6" s="29" customFormat="1" outlineLevel="1">
      <c r="A65" s="25"/>
      <c r="B65" s="31" t="s">
        <v>312</v>
      </c>
      <c r="C65" s="120">
        <v>162800.00000000006</v>
      </c>
      <c r="D65" s="120">
        <v>0</v>
      </c>
      <c r="E65" s="120">
        <v>0</v>
      </c>
      <c r="F65" s="121">
        <f t="shared" si="6"/>
        <v>0</v>
      </c>
    </row>
    <row r="66" spans="1:6" s="29" customFormat="1" ht="38.25" outlineLevel="1">
      <c r="A66" s="25" t="s">
        <v>193</v>
      </c>
      <c r="B66" s="26" t="s">
        <v>194</v>
      </c>
      <c r="C66" s="27">
        <v>237200</v>
      </c>
      <c r="D66" s="27">
        <v>0</v>
      </c>
      <c r="E66" s="27">
        <v>0</v>
      </c>
      <c r="F66" s="28">
        <f t="shared" si="6"/>
        <v>0</v>
      </c>
    </row>
    <row r="67" spans="1:6" s="29" customFormat="1" outlineLevel="2">
      <c r="A67" s="25"/>
      <c r="B67" s="31" t="s">
        <v>312</v>
      </c>
      <c r="C67" s="122">
        <v>237200</v>
      </c>
      <c r="D67" s="122">
        <v>0</v>
      </c>
      <c r="E67" s="122">
        <v>0</v>
      </c>
      <c r="F67" s="123">
        <f t="shared" si="6"/>
        <v>0</v>
      </c>
    </row>
    <row r="68" spans="1:6" ht="38.25">
      <c r="A68" s="20" t="s">
        <v>197</v>
      </c>
      <c r="B68" s="24" t="s">
        <v>198</v>
      </c>
      <c r="C68" s="22">
        <v>69658200</v>
      </c>
      <c r="D68" s="22">
        <v>33086256</v>
      </c>
      <c r="E68" s="22">
        <v>31766066</v>
      </c>
      <c r="F68" s="23">
        <f t="shared" si="6"/>
        <v>0.45602766077791274</v>
      </c>
    </row>
    <row r="69" spans="1:6" s="29" customFormat="1" ht="25.5" outlineLevel="1">
      <c r="A69" s="25" t="s">
        <v>199</v>
      </c>
      <c r="B69" s="26" t="s">
        <v>200</v>
      </c>
      <c r="C69" s="27">
        <v>54618200</v>
      </c>
      <c r="D69" s="27">
        <v>26582892</v>
      </c>
      <c r="E69" s="27">
        <v>25306341</v>
      </c>
      <c r="F69" s="28">
        <f t="shared" si="6"/>
        <v>0.46333165501609352</v>
      </c>
    </row>
    <row r="70" spans="1:6" s="29" customFormat="1" outlineLevel="1">
      <c r="A70" s="25"/>
      <c r="B70" s="32" t="s">
        <v>313</v>
      </c>
      <c r="C70" s="42">
        <v>504600</v>
      </c>
      <c r="D70" s="42">
        <v>0</v>
      </c>
      <c r="E70" s="42">
        <v>0</v>
      </c>
      <c r="F70" s="43">
        <f t="shared" ref="F70:F72" si="7">E70/C70*100%</f>
        <v>0</v>
      </c>
    </row>
    <row r="71" spans="1:6" s="29" customFormat="1" outlineLevel="1">
      <c r="A71" s="25"/>
      <c r="B71" s="30" t="s">
        <v>311</v>
      </c>
      <c r="C71" s="49">
        <v>15086740</v>
      </c>
      <c r="D71" s="49">
        <v>10281118</v>
      </c>
      <c r="E71" s="49">
        <v>9024201</v>
      </c>
      <c r="F71" s="48">
        <f t="shared" si="7"/>
        <v>0.5981544720728269</v>
      </c>
    </row>
    <row r="72" spans="1:6" s="29" customFormat="1" outlineLevel="1">
      <c r="A72" s="25"/>
      <c r="B72" s="31" t="s">
        <v>312</v>
      </c>
      <c r="C72" s="122">
        <v>39026860</v>
      </c>
      <c r="D72" s="122">
        <v>16301774</v>
      </c>
      <c r="E72" s="122">
        <v>16282140</v>
      </c>
      <c r="F72" s="123">
        <f t="shared" si="7"/>
        <v>0.41720343373768731</v>
      </c>
    </row>
    <row r="73" spans="1:6" s="29" customFormat="1" ht="38.25" outlineLevel="1">
      <c r="A73" s="25" t="s">
        <v>227</v>
      </c>
      <c r="B73" s="26" t="s">
        <v>228</v>
      </c>
      <c r="C73" s="27">
        <v>10695400</v>
      </c>
      <c r="D73" s="27">
        <v>4654026</v>
      </c>
      <c r="E73" s="27">
        <v>4632803</v>
      </c>
      <c r="F73" s="28">
        <f>E73/C73*100%</f>
        <v>0.43315846064663316</v>
      </c>
    </row>
    <row r="74" spans="1:6" s="29" customFormat="1" outlineLevel="1">
      <c r="A74" s="25"/>
      <c r="B74" s="30" t="s">
        <v>311</v>
      </c>
      <c r="C74" s="49">
        <v>1135800</v>
      </c>
      <c r="D74" s="49">
        <v>825387</v>
      </c>
      <c r="E74" s="49">
        <v>804164</v>
      </c>
      <c r="F74" s="48">
        <f t="shared" ref="F74:F75" si="8">E74/C74*100%</f>
        <v>0.7080154956858602</v>
      </c>
    </row>
    <row r="75" spans="1:6" s="29" customFormat="1" outlineLevel="1">
      <c r="A75" s="25"/>
      <c r="B75" s="31" t="s">
        <v>312</v>
      </c>
      <c r="C75" s="122">
        <v>9559600</v>
      </c>
      <c r="D75" s="122">
        <v>3828639</v>
      </c>
      <c r="E75" s="122">
        <v>3828639</v>
      </c>
      <c r="F75" s="123">
        <f t="shared" si="8"/>
        <v>0.40050200845223649</v>
      </c>
    </row>
    <row r="76" spans="1:6" s="29" customFormat="1" ht="25.5" outlineLevel="1">
      <c r="A76" s="25" t="s">
        <v>234</v>
      </c>
      <c r="B76" s="26" t="s">
        <v>235</v>
      </c>
      <c r="C76" s="27">
        <v>85000</v>
      </c>
      <c r="D76" s="27">
        <v>44507</v>
      </c>
      <c r="E76" s="27">
        <v>44507</v>
      </c>
      <c r="F76" s="28">
        <f>E76/C76*100%</f>
        <v>0.52361176470588233</v>
      </c>
    </row>
    <row r="77" spans="1:6" outlineLevel="2">
      <c r="A77" s="20"/>
      <c r="B77" s="31" t="s">
        <v>312</v>
      </c>
      <c r="C77" s="122">
        <v>85000</v>
      </c>
      <c r="D77" s="122">
        <v>44507</v>
      </c>
      <c r="E77" s="122">
        <v>44507</v>
      </c>
      <c r="F77" s="123">
        <f>E77/C77*100%</f>
        <v>0.52361176470588233</v>
      </c>
    </row>
    <row r="78" spans="1:6" s="29" customFormat="1" ht="39" customHeight="1" outlineLevel="1">
      <c r="A78" s="25" t="s">
        <v>240</v>
      </c>
      <c r="B78" s="26" t="s">
        <v>241</v>
      </c>
      <c r="C78" s="27">
        <v>4259600</v>
      </c>
      <c r="D78" s="27">
        <v>1804831</v>
      </c>
      <c r="E78" s="27">
        <v>1782415</v>
      </c>
      <c r="F78" s="28">
        <f>E78/C78*100%</f>
        <v>0.41844656775284061</v>
      </c>
    </row>
    <row r="79" spans="1:6" s="29" customFormat="1" outlineLevel="2">
      <c r="A79" s="25"/>
      <c r="B79" s="31" t="s">
        <v>312</v>
      </c>
      <c r="C79" s="122">
        <v>4259600</v>
      </c>
      <c r="D79" s="122">
        <v>1804831</v>
      </c>
      <c r="E79" s="122">
        <v>1782415</v>
      </c>
      <c r="F79" s="123">
        <f>E79/C79*100%</f>
        <v>0.41844656775284061</v>
      </c>
    </row>
    <row r="80" spans="1:6" ht="38.25">
      <c r="A80" s="20" t="s">
        <v>243</v>
      </c>
      <c r="B80" s="24" t="s">
        <v>244</v>
      </c>
      <c r="C80" s="22">
        <v>624588.48</v>
      </c>
      <c r="D80" s="22">
        <v>0</v>
      </c>
      <c r="E80" s="22">
        <v>0</v>
      </c>
      <c r="F80" s="23">
        <f>E80/C80*100%</f>
        <v>0</v>
      </c>
    </row>
    <row r="81" spans="1:6">
      <c r="A81" s="20"/>
      <c r="B81" s="32" t="s">
        <v>313</v>
      </c>
      <c r="C81" s="44">
        <v>178406.48</v>
      </c>
      <c r="D81" s="42">
        <v>0</v>
      </c>
      <c r="E81" s="42">
        <v>0</v>
      </c>
      <c r="F81" s="43">
        <f t="shared" ref="F81:F82" si="9">E81/C81*100%</f>
        <v>0</v>
      </c>
    </row>
    <row r="82" spans="1:6">
      <c r="A82" s="20"/>
      <c r="B82" s="30" t="s">
        <v>311</v>
      </c>
      <c r="C82" s="46">
        <v>276182</v>
      </c>
      <c r="D82" s="49">
        <v>0</v>
      </c>
      <c r="E82" s="49">
        <v>0</v>
      </c>
      <c r="F82" s="48">
        <f t="shared" si="9"/>
        <v>0</v>
      </c>
    </row>
    <row r="83" spans="1:6" s="29" customFormat="1" outlineLevel="2">
      <c r="A83" s="25"/>
      <c r="B83" s="31" t="s">
        <v>312</v>
      </c>
      <c r="C83" s="122">
        <v>170000</v>
      </c>
      <c r="D83" s="122">
        <v>0</v>
      </c>
      <c r="E83" s="122">
        <v>0</v>
      </c>
      <c r="F83" s="123">
        <f>E83/C83*100%</f>
        <v>0</v>
      </c>
    </row>
    <row r="84" spans="1:6" ht="38.25">
      <c r="A84" s="20" t="s">
        <v>251</v>
      </c>
      <c r="B84" s="24" t="s">
        <v>252</v>
      </c>
      <c r="C84" s="22">
        <v>24142358.949999999</v>
      </c>
      <c r="D84" s="22">
        <v>15062858.449999999</v>
      </c>
      <c r="E84" s="22">
        <v>15061610.449999999</v>
      </c>
      <c r="F84" s="23">
        <f>E84/C84*100%</f>
        <v>0.62386656089379366</v>
      </c>
    </row>
    <row r="85" spans="1:6">
      <c r="A85" s="20"/>
      <c r="B85" s="30" t="s">
        <v>311</v>
      </c>
      <c r="C85" s="118">
        <v>15560621.35</v>
      </c>
      <c r="D85" s="118">
        <v>12076523.32</v>
      </c>
      <c r="E85" s="118">
        <v>12076523.32</v>
      </c>
      <c r="F85" s="119">
        <f t="shared" ref="F85:F86" si="10">E85/C85*100%</f>
        <v>0.77609518594191618</v>
      </c>
    </row>
    <row r="86" spans="1:6">
      <c r="A86" s="20"/>
      <c r="B86" s="31" t="s">
        <v>312</v>
      </c>
      <c r="C86" s="124">
        <v>8581737.5999999996</v>
      </c>
      <c r="D86" s="124">
        <v>2986335.129999999</v>
      </c>
      <c r="E86" s="124">
        <v>2985087.129999999</v>
      </c>
      <c r="F86" s="125">
        <f t="shared" si="10"/>
        <v>0.34784180886630689</v>
      </c>
    </row>
    <row r="87" spans="1:6" ht="63.75">
      <c r="A87" s="20" t="s">
        <v>268</v>
      </c>
      <c r="B87" s="24" t="s">
        <v>269</v>
      </c>
      <c r="C87" s="22">
        <v>1000000</v>
      </c>
      <c r="D87" s="22">
        <v>0</v>
      </c>
      <c r="E87" s="22">
        <v>0</v>
      </c>
      <c r="F87" s="23">
        <f t="shared" ref="F87:F96" si="11">E87/C87*100%</f>
        <v>0</v>
      </c>
    </row>
    <row r="88" spans="1:6" s="29" customFormat="1" outlineLevel="2">
      <c r="A88" s="25"/>
      <c r="B88" s="31" t="s">
        <v>312</v>
      </c>
      <c r="C88" s="122">
        <v>1000000</v>
      </c>
      <c r="D88" s="122">
        <v>0</v>
      </c>
      <c r="E88" s="122">
        <v>0</v>
      </c>
      <c r="F88" s="123">
        <f t="shared" si="11"/>
        <v>0</v>
      </c>
    </row>
    <row r="89" spans="1:6" ht="38.25">
      <c r="A89" s="20" t="s">
        <v>272</v>
      </c>
      <c r="B89" s="24" t="s">
        <v>273</v>
      </c>
      <c r="C89" s="22">
        <v>432000</v>
      </c>
      <c r="D89" s="22">
        <v>104535</v>
      </c>
      <c r="E89" s="22">
        <v>104533.75999999999</v>
      </c>
      <c r="F89" s="23">
        <f t="shared" si="11"/>
        <v>0.24197629629629627</v>
      </c>
    </row>
    <row r="90" spans="1:6" s="29" customFormat="1" outlineLevel="2">
      <c r="A90" s="25"/>
      <c r="B90" s="31" t="s">
        <v>312</v>
      </c>
      <c r="C90" s="122">
        <v>432000</v>
      </c>
      <c r="D90" s="122">
        <v>104535</v>
      </c>
      <c r="E90" s="122">
        <v>104533.75999999999</v>
      </c>
      <c r="F90" s="123">
        <f t="shared" si="11"/>
        <v>0.24197629629629627</v>
      </c>
    </row>
    <row r="91" spans="1:6" ht="38.25">
      <c r="A91" s="20" t="s">
        <v>276</v>
      </c>
      <c r="B91" s="24" t="s">
        <v>277</v>
      </c>
      <c r="C91" s="22">
        <v>107344700</v>
      </c>
      <c r="D91" s="22">
        <v>51750000</v>
      </c>
      <c r="E91" s="22">
        <v>46709784.93</v>
      </c>
      <c r="F91" s="23">
        <f t="shared" si="11"/>
        <v>0.43513825023499064</v>
      </c>
    </row>
    <row r="92" spans="1:6" s="29" customFormat="1" outlineLevel="2">
      <c r="A92" s="25"/>
      <c r="B92" s="32" t="s">
        <v>313</v>
      </c>
      <c r="C92" s="42">
        <v>23456700</v>
      </c>
      <c r="D92" s="42">
        <v>10700000</v>
      </c>
      <c r="E92" s="42">
        <v>8957359.8599999994</v>
      </c>
      <c r="F92" s="43">
        <f t="shared" si="11"/>
        <v>0.38186786120809829</v>
      </c>
    </row>
    <row r="93" spans="1:6" s="29" customFormat="1" outlineLevel="2">
      <c r="A93" s="25"/>
      <c r="B93" s="30" t="s">
        <v>311</v>
      </c>
      <c r="C93" s="49">
        <v>83888000</v>
      </c>
      <c r="D93" s="49">
        <v>41050000</v>
      </c>
      <c r="E93" s="49">
        <v>37752425.07</v>
      </c>
      <c r="F93" s="48">
        <f t="shared" si="11"/>
        <v>0.4500336766879649</v>
      </c>
    </row>
    <row r="94" spans="1:6" ht="38.25">
      <c r="A94" s="20" t="s">
        <v>305</v>
      </c>
      <c r="B94" s="24" t="s">
        <v>306</v>
      </c>
      <c r="C94" s="22">
        <v>131800</v>
      </c>
      <c r="D94" s="22">
        <v>0</v>
      </c>
      <c r="E94" s="22">
        <v>0</v>
      </c>
      <c r="F94" s="23">
        <f t="shared" si="11"/>
        <v>0</v>
      </c>
    </row>
    <row r="95" spans="1:6" s="29" customFormat="1" outlineLevel="2">
      <c r="A95" s="25"/>
      <c r="B95" s="31" t="s">
        <v>312</v>
      </c>
      <c r="C95" s="122">
        <v>131800</v>
      </c>
      <c r="D95" s="122">
        <v>0</v>
      </c>
      <c r="E95" s="122">
        <v>0</v>
      </c>
      <c r="F95" s="123">
        <f t="shared" si="11"/>
        <v>0</v>
      </c>
    </row>
    <row r="96" spans="1:6" ht="12.75" customHeight="1">
      <c r="A96" s="110" t="s">
        <v>309</v>
      </c>
      <c r="B96" s="111"/>
      <c r="C96" s="35">
        <v>558425569.38</v>
      </c>
      <c r="D96" s="35">
        <v>283677198.83999997</v>
      </c>
      <c r="E96" s="35">
        <v>275092785.18000001</v>
      </c>
      <c r="F96" s="36">
        <f t="shared" si="11"/>
        <v>0.49262211521837318</v>
      </c>
    </row>
    <row r="97" spans="1:6" ht="12.75" customHeight="1">
      <c r="A97" s="37"/>
      <c r="B97" s="32" t="s">
        <v>313</v>
      </c>
      <c r="C97" s="40">
        <f>C92+C81+C70+C55+C38+C13</f>
        <v>28654564.77</v>
      </c>
      <c r="D97" s="40">
        <f t="shared" ref="D97:E97" si="12">D92+D81+D70+D55+D38+D13</f>
        <v>12427541.1</v>
      </c>
      <c r="E97" s="40">
        <f t="shared" si="12"/>
        <v>9305059.8599999994</v>
      </c>
      <c r="F97" s="41">
        <f t="shared" ref="F97:F99" si="13">E97/C97*100%</f>
        <v>0.32473220007661624</v>
      </c>
    </row>
    <row r="98" spans="1:6">
      <c r="A98" s="38"/>
      <c r="B98" s="30" t="s">
        <v>311</v>
      </c>
      <c r="C98" s="116">
        <f>C93+C85+C82+C74+C71+C64+C60+C56+C46+C42+C39+C28+C14+C10</f>
        <v>371510284.60999995</v>
      </c>
      <c r="D98" s="116">
        <f t="shared" ref="D98:E98" si="14">D93+D85+D82+D74+D71+D64+D60+D56+D46+D42+D39+D28+D14+D10</f>
        <v>208902903.18000001</v>
      </c>
      <c r="E98" s="116">
        <f t="shared" si="14"/>
        <v>203832799.09000003</v>
      </c>
      <c r="F98" s="117">
        <f t="shared" si="13"/>
        <v>0.54865990938575881</v>
      </c>
    </row>
    <row r="99" spans="1:6">
      <c r="A99" s="38"/>
      <c r="B99" s="31" t="s">
        <v>312</v>
      </c>
      <c r="C99" s="126">
        <f>C96-C97-C98</f>
        <v>158260720.00000006</v>
      </c>
      <c r="D99" s="126">
        <f t="shared" ref="D99:E99" si="15">D96-D97-D98</f>
        <v>62346754.559999943</v>
      </c>
      <c r="E99" s="126">
        <f t="shared" si="15"/>
        <v>61954926.229999959</v>
      </c>
      <c r="F99" s="127">
        <f t="shared" si="13"/>
        <v>0.39147380493403505</v>
      </c>
    </row>
    <row r="100" spans="1:6">
      <c r="C100" s="39"/>
    </row>
  </sheetData>
  <mergeCells count="12">
    <mergeCell ref="A6:A7"/>
    <mergeCell ref="B6:B7"/>
    <mergeCell ref="F6:F7"/>
    <mergeCell ref="A96:B96"/>
    <mergeCell ref="D6:D7"/>
    <mergeCell ref="E6:E7"/>
    <mergeCell ref="C6:C7"/>
    <mergeCell ref="A1:B1"/>
    <mergeCell ref="A2:B2"/>
    <mergeCell ref="A3:E3"/>
    <mergeCell ref="A4:E4"/>
    <mergeCell ref="A5:F5"/>
  </mergeCells>
  <pageMargins left="0.70866141732283472" right="0" top="0" bottom="0" header="0" footer="0"/>
  <pageSetup paperSize="9" scale="7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opLeftCell="A23" workbookViewId="0">
      <selection activeCell="D26" sqref="D26:F27"/>
    </sheetView>
  </sheetViews>
  <sheetFormatPr defaultRowHeight="15" outlineLevelRow="1"/>
  <cols>
    <col min="1" max="1" width="40" style="33" customWidth="1"/>
    <col min="2" max="2" width="10.7109375" style="33" customWidth="1"/>
    <col min="3" max="3" width="20.5703125" style="33" bestFit="1" customWidth="1"/>
    <col min="4" max="6" width="11.7109375" style="33" customWidth="1"/>
    <col min="7" max="16384" width="9.140625" style="33"/>
  </cols>
  <sheetData>
    <row r="1" spans="1:6">
      <c r="A1" s="76"/>
      <c r="B1" s="77"/>
      <c r="C1" s="77"/>
      <c r="D1" s="15"/>
      <c r="E1" s="15"/>
      <c r="F1" s="15"/>
    </row>
    <row r="2" spans="1:6" ht="15.2" customHeight="1">
      <c r="A2" s="76" t="s">
        <v>0</v>
      </c>
      <c r="B2" s="77"/>
      <c r="C2" s="77"/>
      <c r="D2" s="15"/>
      <c r="E2" s="15"/>
      <c r="F2" s="15"/>
    </row>
    <row r="3" spans="1:6" ht="15.95" customHeight="1">
      <c r="A3" s="50" t="s">
        <v>1</v>
      </c>
      <c r="B3" s="51"/>
      <c r="C3" s="51"/>
      <c r="D3" s="51"/>
      <c r="E3" s="51"/>
      <c r="F3" s="51"/>
    </row>
    <row r="4" spans="1:6" ht="15.75" customHeight="1">
      <c r="A4" s="52" t="s">
        <v>2</v>
      </c>
      <c r="B4" s="53"/>
      <c r="C4" s="53"/>
      <c r="D4" s="53"/>
      <c r="E4" s="53"/>
      <c r="F4" s="53"/>
    </row>
    <row r="5" spans="1:6" ht="12.75" customHeight="1">
      <c r="A5" s="54" t="s">
        <v>3</v>
      </c>
      <c r="B5" s="55"/>
      <c r="C5" s="55"/>
      <c r="D5" s="55"/>
      <c r="E5" s="55"/>
      <c r="F5" s="55"/>
    </row>
    <row r="6" spans="1:6" ht="26.25" customHeight="1">
      <c r="A6" s="70" t="s">
        <v>4</v>
      </c>
      <c r="B6" s="88" t="s">
        <v>5</v>
      </c>
      <c r="C6" s="114" t="s">
        <v>6</v>
      </c>
      <c r="D6" s="56" t="s">
        <v>8</v>
      </c>
      <c r="E6" s="60" t="s">
        <v>9</v>
      </c>
      <c r="F6" s="60" t="s">
        <v>10</v>
      </c>
    </row>
    <row r="7" spans="1:6">
      <c r="A7" s="71"/>
      <c r="B7" s="89"/>
      <c r="C7" s="115"/>
      <c r="D7" s="57"/>
      <c r="E7" s="61"/>
      <c r="F7" s="61"/>
    </row>
    <row r="8" spans="1:6" ht="63.75">
      <c r="A8" s="6" t="s">
        <v>314</v>
      </c>
      <c r="B8" s="7" t="s">
        <v>91</v>
      </c>
      <c r="C8" s="8"/>
      <c r="D8" s="34">
        <v>1277420</v>
      </c>
      <c r="E8" s="34">
        <v>0</v>
      </c>
      <c r="F8" s="34">
        <v>0</v>
      </c>
    </row>
    <row r="9" spans="1:6" ht="76.5" outlineLevel="1">
      <c r="A9" s="6" t="s">
        <v>315</v>
      </c>
      <c r="B9" s="7" t="s">
        <v>91</v>
      </c>
      <c r="C9" s="7" t="s">
        <v>316</v>
      </c>
      <c r="D9" s="34">
        <v>280020</v>
      </c>
      <c r="E9" s="34">
        <v>0</v>
      </c>
      <c r="F9" s="34">
        <v>0</v>
      </c>
    </row>
    <row r="10" spans="1:6" ht="76.5" outlineLevel="1">
      <c r="A10" s="6" t="s">
        <v>317</v>
      </c>
      <c r="B10" s="7" t="s">
        <v>91</v>
      </c>
      <c r="C10" s="7" t="s">
        <v>318</v>
      </c>
      <c r="D10" s="34">
        <v>937400</v>
      </c>
      <c r="E10" s="34">
        <v>0</v>
      </c>
      <c r="F10" s="34">
        <v>0</v>
      </c>
    </row>
    <row r="11" spans="1:6" outlineLevel="1">
      <c r="A11" s="6" t="s">
        <v>319</v>
      </c>
      <c r="B11" s="7" t="s">
        <v>91</v>
      </c>
      <c r="C11" s="7" t="s">
        <v>320</v>
      </c>
      <c r="D11" s="34">
        <v>60000</v>
      </c>
      <c r="E11" s="34">
        <v>0</v>
      </c>
      <c r="F11" s="34">
        <v>0</v>
      </c>
    </row>
    <row r="12" spans="1:6" ht="76.5">
      <c r="A12" s="6" t="s">
        <v>321</v>
      </c>
      <c r="B12" s="7" t="s">
        <v>110</v>
      </c>
      <c r="C12" s="8"/>
      <c r="D12" s="34">
        <v>123600</v>
      </c>
      <c r="E12" s="34">
        <v>0</v>
      </c>
      <c r="F12" s="34">
        <v>0</v>
      </c>
    </row>
    <row r="13" spans="1:6" ht="25.5" outlineLevel="1">
      <c r="A13" s="6" t="s">
        <v>322</v>
      </c>
      <c r="B13" s="7" t="s">
        <v>110</v>
      </c>
      <c r="C13" s="7" t="s">
        <v>323</v>
      </c>
      <c r="D13" s="34">
        <v>123600</v>
      </c>
      <c r="E13" s="34">
        <v>0</v>
      </c>
      <c r="F13" s="34">
        <v>0</v>
      </c>
    </row>
    <row r="14" spans="1:6" ht="76.5">
      <c r="A14" s="6" t="s">
        <v>324</v>
      </c>
      <c r="B14" s="7" t="s">
        <v>112</v>
      </c>
      <c r="C14" s="8"/>
      <c r="D14" s="34">
        <v>76000</v>
      </c>
      <c r="E14" s="34">
        <v>0</v>
      </c>
      <c r="F14" s="34">
        <v>0</v>
      </c>
    </row>
    <row r="15" spans="1:6" ht="25.5" outlineLevel="1">
      <c r="A15" s="6" t="s">
        <v>322</v>
      </c>
      <c r="B15" s="7" t="s">
        <v>112</v>
      </c>
      <c r="C15" s="7" t="s">
        <v>323</v>
      </c>
      <c r="D15" s="34">
        <v>76000</v>
      </c>
      <c r="E15" s="34">
        <v>0</v>
      </c>
      <c r="F15" s="34">
        <v>0</v>
      </c>
    </row>
    <row r="16" spans="1:6" ht="63.75">
      <c r="A16" s="6" t="s">
        <v>325</v>
      </c>
      <c r="B16" s="7" t="s">
        <v>135</v>
      </c>
      <c r="C16" s="8"/>
      <c r="D16" s="34">
        <v>3742800</v>
      </c>
      <c r="E16" s="34">
        <v>1792000</v>
      </c>
      <c r="F16" s="34">
        <v>1792000</v>
      </c>
    </row>
    <row r="17" spans="1:6" outlineLevel="1">
      <c r="A17" s="6" t="s">
        <v>326</v>
      </c>
      <c r="B17" s="7" t="s">
        <v>135</v>
      </c>
      <c r="C17" s="8"/>
      <c r="D17" s="34">
        <v>0</v>
      </c>
      <c r="E17" s="34">
        <v>0</v>
      </c>
      <c r="F17" s="34">
        <v>1792000</v>
      </c>
    </row>
    <row r="18" spans="1:6" ht="38.25" outlineLevel="1">
      <c r="A18" s="6" t="s">
        <v>327</v>
      </c>
      <c r="B18" s="7" t="s">
        <v>135</v>
      </c>
      <c r="C18" s="7" t="s">
        <v>328</v>
      </c>
      <c r="D18" s="34">
        <v>860841.71</v>
      </c>
      <c r="E18" s="34">
        <v>412158.9</v>
      </c>
      <c r="F18" s="34">
        <v>0</v>
      </c>
    </row>
    <row r="19" spans="1:6" ht="38.25" outlineLevel="1">
      <c r="A19" s="6" t="s">
        <v>329</v>
      </c>
      <c r="B19" s="7" t="s">
        <v>135</v>
      </c>
      <c r="C19" s="7" t="s">
        <v>330</v>
      </c>
      <c r="D19" s="34">
        <v>2881958.29</v>
      </c>
      <c r="E19" s="34">
        <v>1379841.1</v>
      </c>
      <c r="F19" s="34">
        <v>0</v>
      </c>
    </row>
    <row r="20" spans="1:6" ht="38.25">
      <c r="A20" s="6" t="s">
        <v>331</v>
      </c>
      <c r="B20" s="7" t="s">
        <v>215</v>
      </c>
      <c r="C20" s="8"/>
      <c r="D20" s="34">
        <v>646500</v>
      </c>
      <c r="E20" s="34">
        <v>0</v>
      </c>
      <c r="F20" s="34">
        <v>0</v>
      </c>
    </row>
    <row r="21" spans="1:6" ht="76.5" outlineLevel="1">
      <c r="A21" s="6" t="s">
        <v>332</v>
      </c>
      <c r="B21" s="7" t="s">
        <v>215</v>
      </c>
      <c r="C21" s="7" t="s">
        <v>333</v>
      </c>
      <c r="D21" s="34">
        <v>148700</v>
      </c>
      <c r="E21" s="34">
        <v>0</v>
      </c>
      <c r="F21" s="34">
        <v>0</v>
      </c>
    </row>
    <row r="22" spans="1:6" ht="76.5" outlineLevel="1">
      <c r="A22" s="6" t="s">
        <v>334</v>
      </c>
      <c r="B22" s="7" t="s">
        <v>215</v>
      </c>
      <c r="C22" s="7" t="s">
        <v>335</v>
      </c>
      <c r="D22" s="34">
        <v>497800</v>
      </c>
      <c r="E22" s="34">
        <v>0</v>
      </c>
      <c r="F22" s="34">
        <v>0</v>
      </c>
    </row>
    <row r="23" spans="1:6" ht="51">
      <c r="A23" s="6" t="s">
        <v>336</v>
      </c>
      <c r="B23" s="7" t="s">
        <v>217</v>
      </c>
      <c r="C23" s="8"/>
      <c r="D23" s="34">
        <v>15400</v>
      </c>
      <c r="E23" s="34">
        <v>0</v>
      </c>
      <c r="F23" s="34">
        <v>0</v>
      </c>
    </row>
    <row r="24" spans="1:6" ht="51" outlineLevel="1">
      <c r="A24" s="6" t="s">
        <v>337</v>
      </c>
      <c r="B24" s="7" t="s">
        <v>217</v>
      </c>
      <c r="C24" s="7" t="s">
        <v>338</v>
      </c>
      <c r="D24" s="34">
        <v>8600</v>
      </c>
      <c r="E24" s="34">
        <v>0</v>
      </c>
      <c r="F24" s="34">
        <v>0</v>
      </c>
    </row>
    <row r="25" spans="1:6" ht="51" outlineLevel="1">
      <c r="A25" s="6" t="s">
        <v>339</v>
      </c>
      <c r="B25" s="7" t="s">
        <v>217</v>
      </c>
      <c r="C25" s="7" t="s">
        <v>340</v>
      </c>
      <c r="D25" s="34">
        <v>6800</v>
      </c>
      <c r="E25" s="34">
        <v>0</v>
      </c>
      <c r="F25" s="34">
        <v>0</v>
      </c>
    </row>
    <row r="26" spans="1:6" ht="51">
      <c r="A26" s="6" t="s">
        <v>341</v>
      </c>
      <c r="B26" s="7" t="s">
        <v>219</v>
      </c>
      <c r="C26" s="8"/>
      <c r="D26" s="34">
        <v>1600</v>
      </c>
      <c r="E26" s="34">
        <v>0</v>
      </c>
      <c r="F26" s="34">
        <v>0</v>
      </c>
    </row>
    <row r="27" spans="1:6" ht="25.5" outlineLevel="1">
      <c r="A27" s="6" t="s">
        <v>322</v>
      </c>
      <c r="B27" s="7" t="s">
        <v>219</v>
      </c>
      <c r="C27" s="7" t="s">
        <v>323</v>
      </c>
      <c r="D27" s="34">
        <v>1600</v>
      </c>
      <c r="E27" s="34">
        <v>0</v>
      </c>
      <c r="F27" s="34">
        <v>0</v>
      </c>
    </row>
    <row r="28" spans="1:6" ht="51">
      <c r="A28" s="6" t="s">
        <v>342</v>
      </c>
      <c r="B28" s="7" t="s">
        <v>221</v>
      </c>
      <c r="C28" s="8"/>
      <c r="D28" s="9">
        <v>56100</v>
      </c>
      <c r="E28" s="9">
        <v>0</v>
      </c>
      <c r="F28" s="9">
        <v>0</v>
      </c>
    </row>
    <row r="29" spans="1:6" ht="38.25" outlineLevel="1">
      <c r="A29" s="6" t="s">
        <v>343</v>
      </c>
      <c r="B29" s="7" t="s">
        <v>221</v>
      </c>
      <c r="C29" s="7" t="s">
        <v>344</v>
      </c>
      <c r="D29" s="9">
        <v>56100</v>
      </c>
      <c r="E29" s="9">
        <v>0</v>
      </c>
      <c r="F29" s="9">
        <v>0</v>
      </c>
    </row>
    <row r="30" spans="1:6" ht="89.25">
      <c r="A30" s="6" t="s">
        <v>345</v>
      </c>
      <c r="B30" s="7" t="s">
        <v>246</v>
      </c>
      <c r="C30" s="8"/>
      <c r="D30" s="9">
        <v>0</v>
      </c>
      <c r="E30" s="9">
        <v>0</v>
      </c>
      <c r="F30" s="9">
        <v>0</v>
      </c>
    </row>
    <row r="31" spans="1:6" ht="25.5" outlineLevel="1">
      <c r="A31" s="6" t="s">
        <v>346</v>
      </c>
      <c r="B31" s="7" t="s">
        <v>246</v>
      </c>
      <c r="C31" s="7" t="s">
        <v>347</v>
      </c>
      <c r="D31" s="9">
        <v>0</v>
      </c>
      <c r="E31" s="9">
        <v>0</v>
      </c>
      <c r="F31" s="9">
        <v>0</v>
      </c>
    </row>
    <row r="32" spans="1:6" ht="38.25">
      <c r="A32" s="6" t="s">
        <v>348</v>
      </c>
      <c r="B32" s="7" t="s">
        <v>248</v>
      </c>
      <c r="C32" s="8"/>
      <c r="D32" s="9">
        <v>170000</v>
      </c>
      <c r="E32" s="9">
        <v>0</v>
      </c>
      <c r="F32" s="9">
        <v>0</v>
      </c>
    </row>
    <row r="33" spans="1:6" ht="25.5" outlineLevel="1">
      <c r="A33" s="6" t="s">
        <v>346</v>
      </c>
      <c r="B33" s="7" t="s">
        <v>248</v>
      </c>
      <c r="C33" s="7" t="s">
        <v>347</v>
      </c>
      <c r="D33" s="9">
        <v>170000</v>
      </c>
      <c r="E33" s="9">
        <v>0</v>
      </c>
      <c r="F33" s="9">
        <v>0</v>
      </c>
    </row>
    <row r="34" spans="1:6" ht="12.75" customHeight="1">
      <c r="A34" s="82" t="s">
        <v>309</v>
      </c>
      <c r="B34" s="83"/>
      <c r="C34" s="83"/>
      <c r="D34" s="11">
        <v>6109420</v>
      </c>
      <c r="E34" s="11">
        <v>1792000</v>
      </c>
      <c r="F34" s="11">
        <v>1792000</v>
      </c>
    </row>
    <row r="35" spans="1:6" ht="12.75" customHeight="1">
      <c r="A35" s="15"/>
      <c r="B35" s="15"/>
      <c r="C35" s="15"/>
      <c r="D35" s="15"/>
      <c r="E35" s="15"/>
      <c r="F35" s="15"/>
    </row>
    <row r="36" spans="1:6">
      <c r="A36" s="80"/>
      <c r="B36" s="81"/>
      <c r="C36" s="81"/>
      <c r="D36" s="81"/>
      <c r="E36" s="81"/>
      <c r="F36" s="14"/>
    </row>
  </sheetData>
  <mergeCells count="13">
    <mergeCell ref="F6:F7"/>
    <mergeCell ref="D6:D7"/>
    <mergeCell ref="C6:C7"/>
    <mergeCell ref="A6:A7"/>
    <mergeCell ref="B6:B7"/>
    <mergeCell ref="A34:C34"/>
    <mergeCell ref="A36:E36"/>
    <mergeCell ref="E6:E7"/>
    <mergeCell ref="A1:C1"/>
    <mergeCell ref="A2:C2"/>
    <mergeCell ref="A3:F3"/>
    <mergeCell ref="A4:F4"/>
    <mergeCell ref="A5:F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6058_3HZ0KZDYM&lt;/Code&gt;&#10;  &lt;ObjectCode&gt;SQUERY_ANAL_ISP_BUDG&lt;/ObjectCode&gt;&#10;  &lt;DocName&gt;Вариант_10.05.2012_09_47_23&lt;/DocName&gt;&#10;  &lt;VariantName&gt;Вариант_10.05.2012_09:47:23&lt;/VariantName&gt;&#10;  &lt;VariantLink&gt;14462412&lt;/VariantLink&gt;&#10;  &lt;ReportLink&gt;197757&lt;/ReportLink&gt;&#10;  &lt;Note&gt;01.01.2018 - 30.06.2018&#10;&lt;/Note&gt;&#10;  &lt;SilentMode&gt;false&lt;/SilentMode&gt;&#10;  &lt;DateInfo&gt;&#10;    &lt;string&gt;01.01.2018&lt;/string&gt;&#10;    &lt;string&gt;30.06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BC15E2A-E46A-45FE-A9C3-296C1DAC17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без учета счетов бюджета</vt:lpstr>
      <vt:lpstr>Лист1</vt:lpstr>
      <vt:lpstr>Лист2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cp:lastPrinted>2018-07-16T09:30:55Z</cp:lastPrinted>
  <dcterms:created xsi:type="dcterms:W3CDTF">2018-07-05T05:15:20Z</dcterms:created>
  <dcterms:modified xsi:type="dcterms:W3CDTF">2018-07-16T09:35:13Z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Вариант_10.05.2012_09_47_23</vt:lpwstr>
  </property>
  <property fmtid="{D5CDD505-2E9C-101B-9397-08002B2CF9AE}" pid="3" name="Версия клиента">
    <vt:lpwstr>18.3.3.6280</vt:lpwstr>
  </property>
  <property fmtid="{D5CDD505-2E9C-101B-9397-08002B2CF9AE}" pid="4" name="Версия базы">
    <vt:lpwstr>18.3.3101.1846539</vt:lpwstr>
  </property>
  <property fmtid="{D5CDD505-2E9C-101B-9397-08002B2CF9AE}" pid="5" name="Тип сервера">
    <vt:lpwstr>MSSQL</vt:lpwstr>
  </property>
  <property fmtid="{D5CDD505-2E9C-101B-9397-08002B2CF9AE}" pid="6" name="Сервер">
    <vt:lpwstr>fileserver\ks</vt:lpwstr>
  </property>
  <property fmtid="{D5CDD505-2E9C-101B-9397-08002B2CF9AE}" pid="7" name="База">
    <vt:lpwstr>ks_2018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Вариант_10.05.2012_09:47:23</vt:lpwstr>
  </property>
  <property fmtid="{D5CDD505-2E9C-101B-9397-08002B2CF9AE}" pid="11" name="Код отчета">
    <vt:lpwstr>2456058_3HZ0KZDYM</vt:lpwstr>
  </property>
  <property fmtid="{D5CDD505-2E9C-101B-9397-08002B2CF9AE}" pid="12" name="Локальная база">
    <vt:lpwstr>не используется</vt:lpwstr>
  </property>
</Properties>
</file>