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00" i="1"/>
  <c r="F400"/>
  <c r="E400"/>
  <c r="G381"/>
  <c r="F381"/>
  <c r="E381"/>
  <c r="G366"/>
  <c r="F366"/>
  <c r="E366"/>
  <c r="G354"/>
  <c r="G353" s="1"/>
  <c r="G349" s="1"/>
  <c r="G348" s="1"/>
  <c r="F354"/>
  <c r="F353" s="1"/>
  <c r="F349" s="1"/>
  <c r="F348" s="1"/>
  <c r="E354"/>
  <c r="E353"/>
  <c r="E349" s="1"/>
  <c r="E348" s="1"/>
  <c r="G328"/>
  <c r="F328"/>
  <c r="E328"/>
  <c r="G323"/>
  <c r="F323"/>
  <c r="E323"/>
  <c r="G314"/>
  <c r="F314"/>
  <c r="E314"/>
  <c r="E309" s="1"/>
  <c r="E308" s="1"/>
  <c r="G309"/>
  <c r="G308" s="1"/>
  <c r="G299"/>
  <c r="G298" s="1"/>
  <c r="G252" s="1"/>
  <c r="F299"/>
  <c r="F298" s="1"/>
  <c r="F252" s="1"/>
  <c r="E299"/>
  <c r="E298"/>
  <c r="G288"/>
  <c r="F288"/>
  <c r="E288"/>
  <c r="G253"/>
  <c r="F253"/>
  <c r="E253"/>
  <c r="G237"/>
  <c r="G236" s="1"/>
  <c r="G235" s="1"/>
  <c r="F237"/>
  <c r="F236"/>
  <c r="F235" s="1"/>
  <c r="E237"/>
  <c r="E235"/>
  <c r="G224"/>
  <c r="G215"/>
  <c r="F224"/>
  <c r="F215"/>
  <c r="E224"/>
  <c r="E215"/>
  <c r="G212"/>
  <c r="F212"/>
  <c r="E212"/>
  <c r="G209"/>
  <c r="F209"/>
  <c r="E209"/>
  <c r="G200"/>
  <c r="F200"/>
  <c r="E200"/>
  <c r="G197"/>
  <c r="F197"/>
  <c r="E197"/>
  <c r="G194"/>
  <c r="F194"/>
  <c r="E194"/>
  <c r="G188"/>
  <c r="G187" s="1"/>
  <c r="F188"/>
  <c r="F187" s="1"/>
  <c r="F169" s="1"/>
  <c r="F127" s="1"/>
  <c r="E188"/>
  <c r="E187"/>
  <c r="G183"/>
  <c r="F183"/>
  <c r="E183"/>
  <c r="G179"/>
  <c r="G170" s="1"/>
  <c r="G169" s="1"/>
  <c r="G127" s="1"/>
  <c r="F179"/>
  <c r="E179"/>
  <c r="E163"/>
  <c r="E162"/>
  <c r="E161" s="1"/>
  <c r="E127" s="1"/>
  <c r="G154"/>
  <c r="F154"/>
  <c r="F153"/>
  <c r="E154"/>
  <c r="G153"/>
  <c r="E153"/>
  <c r="E150"/>
  <c r="E138"/>
  <c r="G129"/>
  <c r="G128"/>
  <c r="F129"/>
  <c r="E129"/>
  <c r="E128"/>
  <c r="F128"/>
  <c r="G112"/>
  <c r="F112"/>
  <c r="E112"/>
  <c r="G111"/>
  <c r="F111"/>
  <c r="E111"/>
  <c r="G103"/>
  <c r="F103"/>
  <c r="E103"/>
  <c r="G99"/>
  <c r="F99"/>
  <c r="E99"/>
  <c r="F98"/>
  <c r="G95"/>
  <c r="F95"/>
  <c r="E95"/>
  <c r="G85"/>
  <c r="G78"/>
  <c r="F85"/>
  <c r="E85"/>
  <c r="E78" s="1"/>
  <c r="G71"/>
  <c r="F71"/>
  <c r="E71"/>
  <c r="G50"/>
  <c r="F50"/>
  <c r="E50"/>
  <c r="G33"/>
  <c r="F33"/>
  <c r="E33"/>
  <c r="G28"/>
  <c r="G23"/>
  <c r="F28"/>
  <c r="E28"/>
  <c r="E23" s="1"/>
  <c r="F23"/>
  <c r="G17"/>
  <c r="G16" s="1"/>
  <c r="G12" s="1"/>
  <c r="G11" s="1"/>
  <c r="F17"/>
  <c r="E17"/>
  <c r="E16" s="1"/>
  <c r="E12" s="1"/>
  <c r="E11" s="1"/>
  <c r="F16"/>
  <c r="F12" s="1"/>
  <c r="F11" s="1"/>
  <c r="E170"/>
  <c r="E169"/>
  <c r="E252"/>
  <c r="F78"/>
  <c r="E98"/>
  <c r="G98"/>
  <c r="F170"/>
  <c r="F309"/>
  <c r="F308"/>
  <c r="G347" l="1"/>
  <c r="F347"/>
  <c r="E347"/>
</calcChain>
</file>

<file path=xl/sharedStrings.xml><?xml version="1.0" encoding="utf-8"?>
<sst xmlns="http://schemas.openxmlformats.org/spreadsheetml/2006/main" count="1565" uniqueCount="497">
  <si>
    <t xml:space="preserve">Приложение 10 </t>
  </si>
  <si>
    <t xml:space="preserve">к решению Думы </t>
  </si>
  <si>
    <t>Окуловского муниципального района</t>
  </si>
  <si>
    <t xml:space="preserve">"О бюджете Окуловского муниципального района </t>
  </si>
  <si>
    <t xml:space="preserve">на 2019 год и на плановый период 2020 и 2021 годов"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</si>
  <si>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Окуловского муниципального района на 2019 год и на плановый период 2020 и 2021 годов</t>
  </si>
  <si>
    <t>(рублей)</t>
  </si>
  <si>
    <t>Наименование</t>
  </si>
  <si>
    <t>ЦСР</t>
  </si>
  <si>
    <t>Рз, ПР</t>
  </si>
  <si>
    <t>ВР</t>
  </si>
  <si>
    <t xml:space="preserve">2019 год </t>
  </si>
  <si>
    <t xml:space="preserve">2020 год </t>
  </si>
  <si>
    <t>2021 год</t>
  </si>
  <si>
    <t xml:space="preserve"> Муниципальная программа "Управление муниципальными финансами Окуловского муниципального района на 2014-2021 годы"</t>
  </si>
  <si>
    <t>01 0 00 00000</t>
  </si>
  <si>
    <t>0000</t>
  </si>
  <si>
    <t>000</t>
  </si>
  <si>
    <t>Подпрограмма "Организация и обеспечение осуществления бюджетного процесса, управление муниципальным долгом Окуловского муниципального района на 2014-2021 годы"</t>
  </si>
  <si>
    <t>01 1 00 00000</t>
  </si>
  <si>
    <t>Обеспечение исполнения долговых обязательств муниципального района</t>
  </si>
  <si>
    <t>01 1 01 00000</t>
  </si>
  <si>
    <t>Процентные платежи по муниципальному долгу</t>
  </si>
  <si>
    <t>01 1 01 01090</t>
  </si>
  <si>
    <t>Обслуживание муниципального долга</t>
  </si>
  <si>
    <t>1301</t>
  </si>
  <si>
    <t>730</t>
  </si>
  <si>
    <t>Обеспечение деятельности комитета финансов</t>
  </si>
  <si>
    <t>01 1 04 00000</t>
  </si>
  <si>
    <t>Расходы на обеспечение функций органов местного самоуправления в рамках подпрограммы "Организация и обеспечение осуществления бюджетного процесса, управление муниципальным долгом Окуловского муниципального района на 2014-2021 годы"</t>
  </si>
  <si>
    <t>01 1 04 01000</t>
  </si>
  <si>
    <t>Расходы на выплаты персоналу государственных (муниципальных) органов</t>
  </si>
  <si>
    <t>0106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</si>
  <si>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</si>
  <si>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</si>
  <si>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</si>
  <si>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</si>
  <si>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</si>
  <si>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Возмещение затрат по содержанию штатных единиц, осуществляющих переданные отдельные государственные полномочия области</t>
  </si>
  <si>
    <t>01 1 04 70280</t>
  </si>
  <si>
    <t>Подпрограмма "Финансовая поддержка муниципальных образований Окуловского муниципального района на 2014-2021 годы"</t>
  </si>
  <si>
    <t>01 2 00 00000</t>
  </si>
  <si>
    <r>
      <t xml:space="preserve">Выравнивание уровня бюджетной обеспеченности </t>
    </r>
    <r>
      <rPr>
        <sz val="12"/>
        <rFont val="Times New Roman"/>
        <family val="1"/>
        <charset val="204"/>
      </rPr>
      <t xml:space="preserve">поселений </t>
    </r>
    <r>
      <rPr>
        <sz val="12"/>
        <color indexed="8"/>
        <rFont val="Times New Roman"/>
        <family val="1"/>
        <charset val="204"/>
      </rPr>
      <t>муниципального района из регионального фонда финансовой поддержки</t>
    </r>
  </si>
  <si>
    <t>01 2 01 00000</t>
  </si>
  <si>
    <t>Выравнивание бюджетной обеспеченности поселений</t>
  </si>
  <si>
    <t>Межбюджетные трансферты общего характера бюджетам Субъектов Российской Федерации и муниципальных образований</t>
  </si>
  <si>
    <t>01 2 01 70100</t>
  </si>
  <si>
    <t>1400</t>
  </si>
  <si>
    <t>Дотации</t>
  </si>
  <si>
    <t>1401</t>
  </si>
  <si>
    <t>510</t>
  </si>
  <si>
    <r>
      <t xml:space="preserve">Предоставление прочих видов межбюджетных трансфертов бюджетам </t>
    </r>
    <r>
      <rPr>
        <sz val="12"/>
        <rFont val="Times New Roman"/>
        <family val="1"/>
        <charset val="204"/>
      </rPr>
      <t xml:space="preserve">поселений </t>
    </r>
  </si>
  <si>
    <t>01 2 02 00000</t>
  </si>
  <si>
    <t>Осуществление первичного воинского учета на территориях, где отсутствуют военные комиссариаты</t>
  </si>
  <si>
    <t>01 2 02 51180</t>
  </si>
  <si>
    <t>Субвенции</t>
  </si>
  <si>
    <t>0203</t>
  </si>
  <si>
    <t>530</t>
  </si>
  <si>
    <t>01 2 02 70280</t>
  </si>
  <si>
    <t>0113</t>
  </si>
  <si>
    <t>Подпрограмма "Повышение эффективности бюджетных расходов Окуловского муниципального района на 2014-2021 годы"</t>
  </si>
  <si>
    <t>01 3 00 00000</t>
  </si>
  <si>
    <t>Развитие информационной системы управления финансами</t>
  </si>
  <si>
    <t>01 3 03 00000</t>
  </si>
  <si>
    <t>Реализация прочих мероприятий в рамках подпрограммы "Повышение эффективности бюджетных расходов Окуловского муниципального района на 2014-2021 годы"</t>
  </si>
  <si>
    <t>01 3 03 01990</t>
  </si>
  <si>
    <t xml:space="preserve"> Иные закупки товаров, работ и услуг для обеспечения государственных (муниципальных) нужд</t>
  </si>
  <si>
    <t xml:space="preserve"> Проведение профессиональной подготовки, переподготовки и повышение квалификации муниципальных служащих, служащих Окуловского муниципального района, работников муниципальных учреждений в сфере повышения эффективности бюджетных расходов</t>
  </si>
  <si>
    <t>01 3 05 00000</t>
  </si>
  <si>
    <t>01 3 05 01990</t>
  </si>
  <si>
    <t>0709</t>
  </si>
  <si>
    <t>02 0 00 00000</t>
  </si>
  <si>
    <t>Применение эффективных методов подбора квалифицированных кадров для муниципальной службы, а также создание условий для их должностного (служебного) роста</t>
  </si>
  <si>
    <t>02 0 02 00000</t>
  </si>
  <si>
    <t>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2015-2021 годы"</t>
  </si>
  <si>
    <t>02 0 02 01990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</si>
  <si>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</si>
  <si>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02 0 02 S2280</t>
  </si>
  <si>
    <t xml:space="preserve"> Муниципальная программа "Развитие архивного дела в Окуловском муниципальном районе на 2016-2020 годы"</t>
  </si>
  <si>
    <t>04 0 00 00000</t>
  </si>
  <si>
    <t>Повышение уровня пожарной безопасности и степени надежности охраны помещений архива</t>
  </si>
  <si>
    <t>04 0 01 00000</t>
  </si>
  <si>
    <t>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</si>
  <si>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04 0 01 01990</t>
  </si>
  <si>
    <t>0804</t>
  </si>
  <si>
    <t xml:space="preserve"> Муниципальная программа "Развитие информационного общества и формирование электронного правительства в Окуловском муниципальном районе на 2014-2021 годы"</t>
  </si>
  <si>
    <t>05 0 00 00000</t>
  </si>
  <si>
    <t>Развитие телекоммуникационной инфраструктуры Администрации муниципального района</t>
  </si>
  <si>
    <t>05 0 02 00000</t>
  </si>
  <si>
    <t>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2014-2021 годы"</t>
  </si>
  <si>
    <t>05 0 02 01990</t>
  </si>
  <si>
    <t>Обеспечение требований законодательства в области персональных данных</t>
  </si>
  <si>
    <t>05 0 03 00000</t>
  </si>
  <si>
    <t>05 0 03 01990</t>
  </si>
  <si>
    <t>Обеспечение доступа к информации о деятельности Администрации муниципального района</t>
  </si>
  <si>
    <t>05 0 04 00000</t>
  </si>
  <si>
    <t>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2014-2020 годы"</t>
  </si>
  <si>
    <t>05 0 04 01990</t>
  </si>
  <si>
    <t>Оснащение АРМ пользователей ЛВС Администрации муниципального района лицензионным программным обеспечением</t>
  </si>
  <si>
    <t>05 0 05 00000</t>
  </si>
  <si>
    <t>05 0 05 01990</t>
  </si>
  <si>
    <t>06 0 00 00000</t>
  </si>
  <si>
    <t>Совершенствование деятельности правоохранительных органов и органов местного самоуправления по предупреждению правонарушений и преступлений, в том числе в сфере межнациональных отношений</t>
  </si>
  <si>
    <t>06 0 04 00000</t>
  </si>
  <si>
    <t>06 0 04 99990</t>
  </si>
  <si>
    <t>0314</t>
  </si>
  <si>
    <t xml:space="preserve"> Муниципальная программа "Развитие сельского хозяйства в Окуловском муниципальном районе на 2014-2021 годы"</t>
  </si>
  <si>
    <t>08 0 00 00000</t>
  </si>
  <si>
    <t>Стимулирование роста производства и переработки основных видов животноводческой продукции</t>
  </si>
  <si>
    <t>08 0 01 00000</t>
  </si>
  <si>
    <t>Реализация прочих мероприятий в рамках муниципальной программы "Развитие сельского хозяйства в Окуловском муниципальном районе на 2014-2021 годы"</t>
  </si>
  <si>
    <t>08 0 01 06990</t>
  </si>
  <si>
    <t>0405</t>
  </si>
  <si>
    <t xml:space="preserve"> Муниципальная программа «Устойчивое развитие сельских территорий Окуловского муниципального района на 2014-2021 годы»</t>
  </si>
  <si>
    <t>09 0 00 00000</t>
  </si>
  <si>
    <t>Удовлетворение потребностей сельского населения, в том числе молодых семей и молодых специалистов, в благоустроенном жилье</t>
  </si>
  <si>
    <t>09 0 01 00000</t>
  </si>
  <si>
    <t>Повышение уровня комплексного обустройства населенных пунктов, расположенных в сельской местности, объектами социальной и инженерной инфраструктуры</t>
  </si>
  <si>
    <t>09 0 02 00000</t>
  </si>
  <si>
    <t>Разработка проектно-сметной документации газораспределительных сетей в сельской местности</t>
  </si>
  <si>
    <t>09 0 02 06950</t>
  </si>
  <si>
    <t>Бюджетные инвестиции</t>
  </si>
  <si>
    <t>410</t>
  </si>
  <si>
    <t>09 0 02 06970</t>
  </si>
  <si>
    <t>0801</t>
  </si>
  <si>
    <t xml:space="preserve"> Муниципальная программа "Развитие системы управления муниципальным имуществом в Окуловском муниципальном районе на 2015-2021 годы"</t>
  </si>
  <si>
    <t>10 0 00 00000</t>
  </si>
  <si>
    <t>Обеспечение эффективного использования муниципального имущества</t>
  </si>
  <si>
    <t>10 0 01 00000</t>
  </si>
  <si>
    <t>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2015-2021 годы"</t>
  </si>
  <si>
    <t>10 0 01 01990</t>
  </si>
  <si>
    <t>Осуществление регистрации права муниципальной собственности на объекты недвижимого муниципального имущества</t>
  </si>
  <si>
    <t>10 0 02 00000</t>
  </si>
  <si>
    <t>10 0 02 01990</t>
  </si>
  <si>
    <t>Обеспечение содержания и увеличения срока эксплуатации муниципального имущества</t>
  </si>
  <si>
    <t>10 0 03 00000</t>
  </si>
  <si>
    <t>10 0 03 01990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</si>
  <si>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</si>
  <si>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10 0 03 72300</t>
  </si>
  <si>
    <t>Софинансирование расходов муниципальных учреждений по приобретению коммунальных услуг</t>
  </si>
  <si>
    <t>10 0 03 S2300</t>
  </si>
  <si>
    <t>Обеспечение рационального и эффективного использования земельных участков</t>
  </si>
  <si>
    <t>10 0 04 00000</t>
  </si>
  <si>
    <t>10 0 04 06990</t>
  </si>
  <si>
    <t>0412</t>
  </si>
  <si>
    <t>Осуществление программного обеспечения</t>
  </si>
  <si>
    <t>10 0 05 00000</t>
  </si>
  <si>
    <t>10 0 05 06990</t>
  </si>
  <si>
    <t xml:space="preserve"> Муниципальная программа «Обеспечение экономического развития Окуловского муниципального района на 2015-2021 годы»</t>
  </si>
  <si>
    <t>11 0 00 00000</t>
  </si>
  <si>
    <t>Подпрограмма «Повышение инвестиционной привлекательности Окуловского муниципального района»</t>
  </si>
  <si>
    <t>11 1 00 00000</t>
  </si>
  <si>
    <t>Повышение инвестиционной привлекательности муниципального района</t>
  </si>
  <si>
    <t>11 1 01 00000</t>
  </si>
  <si>
    <t>Реализация прочих мероприятий в рамках подпрограммы «Повышение инвестиционной привлекательности Окуловского муниципального района»</t>
  </si>
  <si>
    <t>11 1 01 06990</t>
  </si>
  <si>
    <t>Подпрограмма «Развитие торговли в Окуловском муниципальном районе»</t>
  </si>
  <si>
    <t>11 2 00 00000</t>
  </si>
  <si>
    <t xml:space="preserve"> Повышение экономической доступности социально значимых продовольственных товаров первой необходимости для населения Окуловского муниципального района</t>
  </si>
  <si>
    <t>11 2 04 00000</t>
  </si>
  <si>
    <t>Реализация прочих мероприятий в рамках подпрограммы "Развитие торговли в Окуловском муниципальном районе"</t>
  </si>
  <si>
    <t>11 2 04 06990</t>
  </si>
  <si>
    <t>Подпрограмма «Развитие малого и среднего предпринимательства в Окуловском муниципальном районе»</t>
  </si>
  <si>
    <t>11 3 00 00000</t>
  </si>
  <si>
    <t>Укрепление социального статуса, повышение престижа предпринимателей</t>
  </si>
  <si>
    <t>11 3 02 00000</t>
  </si>
  <si>
    <t xml:space="preserve"> Реализация прочих мероприятий по поддержке субьектов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</si>
  <si>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11 3 02 06990</t>
  </si>
  <si>
    <t>Подпрограмма «Развитие малого и среднего предпринимательства в монопрофильном образовании поселок Угловка»</t>
  </si>
  <si>
    <t>11 4 00 00000</t>
  </si>
  <si>
    <t>Финансовая поддержка субъектов малого и среднего предпринимательства</t>
  </si>
  <si>
    <t>11 4 04 00000</t>
  </si>
  <si>
    <t>Финансовая поддержка субъектов малого и среднего предпринимательства, обеспечивающая условия их (субъектов) устойчивого функционирования</t>
  </si>
  <si>
    <t>Субсидии  на поддержку субъектов малого и среднего предпринимательства (сверх уровня, предусмотренного Соглашением)</t>
  </si>
  <si>
    <t>11 4 04 06960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</si>
  <si>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</si>
  <si>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</si>
  <si>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2015-2021 годы"</t>
  </si>
  <si>
    <t>12 0 00 00000</t>
  </si>
  <si>
    <t>Создание условий для бесперебойного движения автомобильного трнспорта путем обеспечения сохранности автомобильных дорог и улучшения их транспортно-эксплуатационного состояния</t>
  </si>
  <si>
    <t>12 0 01 00000</t>
  </si>
  <si>
    <t>Осуществление дорожной деятельности в отношении автомобильных дорог общего пользования местного значения</t>
  </si>
  <si>
    <t>12 0 01 06900</t>
  </si>
  <si>
    <t>0409</t>
  </si>
  <si>
    <t>Ремонт автомобильных дорог общего пользования местного значения вне границ населенных пунктов в границах Окуловского муниципального района</t>
  </si>
  <si>
    <t>12 0 02 00000</t>
  </si>
  <si>
    <t>12 0 02 06900</t>
  </si>
  <si>
    <t>Субсидии бюджетам муниципальных районов на формирование муниципальных дорожных фондов</t>
  </si>
  <si>
    <t>12 0 02 71510</t>
  </si>
  <si>
    <t>Софинансирование на формирование муниципальных дорожных фондов в соответствии с Соглашением</t>
  </si>
  <si>
    <t>12 0 02 S1510</t>
  </si>
  <si>
    <t xml:space="preserve"> Муниципальная программа "Развитие образования в Окуловском муниципальном районе на 2014-2021 годы"</t>
  </si>
  <si>
    <t>14 0 00 00000</t>
  </si>
  <si>
    <t>Подпрограмма "Развитие дошкольного и общего образования в Окуловском муниципальном районе"</t>
  </si>
  <si>
    <t>14 1 00 00000</t>
  </si>
  <si>
    <t>Развитие системы оценки качества общего образования</t>
  </si>
  <si>
    <t>14 1 03 00000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</si>
  <si>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</si>
  <si>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14 1 03 70500</t>
  </si>
  <si>
    <t>Субсидии автономным учреждениям</t>
  </si>
  <si>
    <t>0702</t>
  </si>
  <si>
    <t>620</t>
  </si>
  <si>
    <t>Обеспечение доступа к информационно-телекоммуникационной сети «Интернет»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</si>
  <si>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14 1 03 70570</t>
  </si>
  <si>
    <t>Подпрограмма "Развитие дополнительного образования в Окуловском муниципальном районе"</t>
  </si>
  <si>
    <t>14 2 00 00000</t>
  </si>
  <si>
    <t>Развитие кадрового потенциала сферы дополнительного образования детей</t>
  </si>
  <si>
    <t>14 2 02 00000</t>
  </si>
  <si>
    <t>Реализация прочих мероприятий в рамках подпрограммы "Развитие дополнительного образования в Окуловском муниципальном районе"</t>
  </si>
  <si>
    <t>14 2 02 04990</t>
  </si>
  <si>
    <t>Формирование целостной системы выявления, продвижения и поддержки одаренных детей, инициативной и талантливой молодежи</t>
  </si>
  <si>
    <t>14 2 06 00000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</si>
  <si>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</si>
  <si>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14 2 06 03290</t>
  </si>
  <si>
    <t>0703</t>
  </si>
  <si>
    <t>14 2 06 04990</t>
  </si>
  <si>
    <t>Подпрограмма "Вовлечение молодежи Окуловского муниципального района в социальную практику"</t>
  </si>
  <si>
    <t>14 3 00 00000</t>
  </si>
  <si>
    <t xml:space="preserve">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</t>
  </si>
  <si>
    <t>14 3 01 00000</t>
  </si>
  <si>
    <t>Реализация прочих мероприятий в рамках подпрограммы "Вовлечение молодежи Окуловского муниципального района в социальную практику"</t>
  </si>
  <si>
    <t>14 3 01 04990</t>
  </si>
  <si>
    <t>0707</t>
  </si>
  <si>
    <t xml:space="preserve">Подпрограмма «Патриотическое воспитание населения Окуловского муниципального района» </t>
  </si>
  <si>
    <t>14 4 00 00000</t>
  </si>
  <si>
    <t>Обеспечение стратегической преемственности поколений, сохранение и развитие национальной культуры, воспитание у молодежи бережного отношения к историческому и культурному наследию</t>
  </si>
  <si>
    <t>14 4 01 00000</t>
  </si>
  <si>
    <t xml:space="preserve">Реализация прочих мероприятий в рамках подпрограммы "Патриотическое воспитание населения Окуловского муниципального района" </t>
  </si>
  <si>
    <t>14 4 01 04990</t>
  </si>
  <si>
    <t>Подпрограмма  «Социальная адаптация детей-сирот и детей,  а также лиц из числа детей-сирот и детей, оставшихся без попечения родителей»</t>
  </si>
  <si>
    <t>14 5 00 00000</t>
  </si>
  <si>
    <t>Ресурсное и материально-техническое обеспечение процесса социализации детей-сирот и детей, оставшихся без попечения родителей, а также лиц из числа детей -сирот, оставшихся без попечения родителей</t>
  </si>
  <si>
    <t>14 5 03 00000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</si>
  <si>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</si>
  <si>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 5 03 R0821</t>
  </si>
  <si>
    <t>1004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</si>
  <si>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</si>
  <si>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14 5 03 N0821</t>
  </si>
  <si>
    <t>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</si>
  <si>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14 5 03 70600</t>
  </si>
  <si>
    <t>Публичные нормативные социальные выплаты гражданам</t>
  </si>
  <si>
    <t>310</t>
  </si>
  <si>
    <t xml:space="preserve">Подпрограмма "Организация отдыха, оздоровления, занятости детей и подростков в каникулярное время" </t>
  </si>
  <si>
    <t>14 6 00 00000</t>
  </si>
  <si>
    <t>Развитие системы отдыха и оздоровления детей и форм ее организаций</t>
  </si>
  <si>
    <t>14 6 01 00000</t>
  </si>
  <si>
    <t>Реализация мероприятий по организации отдыха, оздоровления, занятости детей и подростков в каникулярное время</t>
  </si>
  <si>
    <t>14 6 01 04020</t>
  </si>
  <si>
    <t>Организация занятости детей в трудовых объединениях</t>
  </si>
  <si>
    <t>14 6 03 00000</t>
  </si>
  <si>
    <t>14 6 03 04020</t>
  </si>
  <si>
    <t>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</si>
  <si>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14 7 00 00000</t>
  </si>
  <si>
    <t>Обеспечение выполнения муниципальных заданий</t>
  </si>
  <si>
    <t>14 7 01 00000</t>
  </si>
  <si>
    <t>Обеспечение деятельности муниципальных дошкольных образовательных организаций</t>
  </si>
  <si>
    <t>14 7 01 03210</t>
  </si>
  <si>
    <t>0701</t>
  </si>
  <si>
    <t>Обеспечение деятельности муниципальных общеобразовательных школ (начальных, неполных средних и средних)</t>
  </si>
  <si>
    <t>14 7 01 03220</t>
  </si>
  <si>
    <t>Обеспечение деятельности муниципальных учреждений, обеспечивающих предоставление услуг в сфере молодежной политики</t>
  </si>
  <si>
    <t>14 7 01 03250</t>
  </si>
  <si>
    <t>Дополнительное образование детей при школах</t>
  </si>
  <si>
    <t>14 7 01 04010</t>
  </si>
  <si>
    <t>14 7 01 72300</t>
  </si>
  <si>
    <t>14 7 01 S2300</t>
  </si>
  <si>
    <t>Обеспечение выполнения муниципальных (государственных) полномочий</t>
  </si>
  <si>
    <t>14 7 02 00000</t>
  </si>
  <si>
    <t>Ремонт зданий муниципальных бюджетных и автономных учреждений</t>
  </si>
  <si>
    <t>14 7 02 03500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</si>
  <si>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</si>
  <si>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14 7 02 70010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</si>
  <si>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</si>
  <si>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14 7 02 70040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</si>
  <si>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</si>
  <si>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14 7 02 70060</t>
  </si>
  <si>
    <t>Содержание ребенка в семье опекуна и приемной семье, а также вознаграждение, причитающееся приемному родителю</t>
  </si>
  <si>
    <t>14 7 02 70130</t>
  </si>
  <si>
    <t>Социальные выплаты гражданам, кроме публичных нормативных социальных выплат</t>
  </si>
  <si>
    <t>320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</si>
  <si>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</si>
  <si>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14 7 02 70630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</si>
  <si>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</si>
  <si>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14 7 02 72080</t>
  </si>
  <si>
    <t>14 7 02 S2080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</si>
  <si>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</si>
  <si>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14 7 02 72120</t>
  </si>
  <si>
    <t>14 7 02 S2120</t>
  </si>
  <si>
    <t>Реализация прочих мероприятий и управления в области образования и молодежной политики</t>
  </si>
  <si>
    <t>14 7 03 00000</t>
  </si>
  <si>
    <t>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</si>
  <si>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14 7 03 01000</t>
  </si>
  <si>
    <t>Обеспечение деятельности муниципальных учреждений, обеспечивающих предоставление услуг в сфере образования</t>
  </si>
  <si>
    <t>14 7 03 03240</t>
  </si>
  <si>
    <t>Расходы на выплаты персоналу казенных учреждений</t>
  </si>
  <si>
    <t>110</t>
  </si>
  <si>
    <t>14 7 03 70060</t>
  </si>
  <si>
    <t>14 7 03 70280</t>
  </si>
  <si>
    <t>14 7 03 72300</t>
  </si>
  <si>
    <t>14 7 03 S2300</t>
  </si>
  <si>
    <t>Муниципальная программа  "Улучшение жилищных условий граждан и повышение качества жилищно-коммунальных услуг в Окуловском муниципальном районе на 2018-2021годы"</t>
  </si>
  <si>
    <t>15 0 00 00000</t>
  </si>
  <si>
    <t xml:space="preserve">Подпрограмма  «Водоснабжение и водоотведение в Окуловском муниципальном районе на 2018-2021 годы» </t>
  </si>
  <si>
    <t>15 1 00 00000</t>
  </si>
  <si>
    <t>Обеспечение населения водой нормативного качества и в достаточном количестве в целях сохранения здоровья, улучшения условий жизнедеятельности и повышение качества уровня жизни</t>
  </si>
  <si>
    <t>15 1 01 00000</t>
  </si>
  <si>
    <t>Реализация мероприятий по обеспечению населения нецентрализованным водоснабжением</t>
  </si>
  <si>
    <t>15 1 01 01950</t>
  </si>
  <si>
    <t>0502</t>
  </si>
  <si>
    <t>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</si>
  <si>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15 1 02 00000</t>
  </si>
  <si>
    <t xml:space="preserve">Софинансирование расходов на реализацию мероприятий в муниципальных образовательных организациях в области водоснабжения и водоотведения </t>
  </si>
  <si>
    <t xml:space="preserve">15 1 02 S2370 </t>
  </si>
  <si>
    <t xml:space="preserve">Подпрограмма "Энергосбережение и повышение энергетической эффективности в Окуловском муниципальном районе на 2018-2021 годы» </t>
  </si>
  <si>
    <t>15 2 00 00000</t>
  </si>
  <si>
    <t>Повышение энергетической эффективности в коммунальном комплексе</t>
  </si>
  <si>
    <t>15 2 02 00000</t>
  </si>
  <si>
    <t>Реализация мероприятий, направленных на энергосбережение и  повышение энергетической эффективности в коммунальном комплексе</t>
  </si>
  <si>
    <t>15 2 02 01950</t>
  </si>
  <si>
    <t>Подпрограмма «Газоснабжение в Окуловском муниципальном районе на 2019-2021 годы»</t>
  </si>
  <si>
    <t>15 3 00 00000</t>
  </si>
  <si>
    <t>Развитие газоснабжения Окуловского муниципального района</t>
  </si>
  <si>
    <t>15 3 01 00000</t>
  </si>
  <si>
    <t>Реализация мероприятий, направленных на развитие газоснабжения</t>
  </si>
  <si>
    <t>15 3 01 01950</t>
  </si>
  <si>
    <t xml:space="preserve"> Муниципальная программа "Развитие культуры и туризма в Окуловском муниципальном районе на 2014-2021 годы"</t>
  </si>
  <si>
    <t>16 0 00 00000</t>
  </si>
  <si>
    <t>Подпрограмма "Сохранение и развитие культуры Окуловского муниципального района на 2014-2021 годы"</t>
  </si>
  <si>
    <t>16 1 00 00000</t>
  </si>
  <si>
    <t>Организация досуга населения</t>
  </si>
  <si>
    <t>16 1 01 00000</t>
  </si>
  <si>
    <t>Реализация прочих мероприятий в рамках подпрограммы "Сохранение и развитие культуры Окуловского муниципального района на 2014-2021 годы"</t>
  </si>
  <si>
    <t>16 1 01 05990</t>
  </si>
  <si>
    <t>Субсидии бюджетным учреждениям</t>
  </si>
  <si>
    <t>610</t>
  </si>
  <si>
    <t>Развитие традиционного художественного творчества</t>
  </si>
  <si>
    <t>16 1 02 00000</t>
  </si>
  <si>
    <t>16 1 02 05990</t>
  </si>
  <si>
    <t xml:space="preserve">Организация мероприятий по патриотическому воспитанию населения </t>
  </si>
  <si>
    <t>16 1 03 00000</t>
  </si>
  <si>
    <t>16 1 03 05990</t>
  </si>
  <si>
    <t>Оказание муниципальных услуг и обеспечение деятельности подведомственных учреждений</t>
  </si>
  <si>
    <t>16 1 04 00000</t>
  </si>
  <si>
    <t>Обеспечение деятельности муниципальных домов культуры, других учреждений культуры</t>
  </si>
  <si>
    <t>16 1 04 03310</t>
  </si>
  <si>
    <t>Обеспечение деятельности муниципальных библиотечно-информационных центров, библиотек</t>
  </si>
  <si>
    <t>16 1 04 03330</t>
  </si>
  <si>
    <t>Обеспечение деятельности межпоселенческого культурно-краеведческого центра</t>
  </si>
  <si>
    <t>16 1 04 03350</t>
  </si>
  <si>
    <t>Софинансирование расходов на обеспечение развития и укрепления материально-технической базы муниципальных домов культуры</t>
  </si>
  <si>
    <t xml:space="preserve"> 16 1 04 L4670</t>
  </si>
  <si>
    <t>Субсидии на поддержку отрасли культура (комплектование книжных фондов муниципальных общедоступных библиотек)</t>
  </si>
  <si>
    <t>16 1 04 L5190</t>
  </si>
  <si>
    <t>16 1 04 72300</t>
  </si>
  <si>
    <t>16 1 04 S2300</t>
  </si>
  <si>
    <t>Подпрограмма "Развитие дополнительного образования в сфере культуры в Окуловском муниципальном районе на 2014-2021 годы"</t>
  </si>
  <si>
    <t>16 2 00 00000</t>
  </si>
  <si>
    <t>Оказание услуг по предоставлению дополнительного образования в сфере культуры</t>
  </si>
  <si>
    <t>16 2 01 00000</t>
  </si>
  <si>
    <t>Обеспечение деятельности муниципальных учреждений дополнительного образования</t>
  </si>
  <si>
    <t>16 2 01 03230</t>
  </si>
  <si>
    <t>16 2 01 03290</t>
  </si>
  <si>
    <t>16 2 01 72300</t>
  </si>
  <si>
    <t>16 2 01 S2300</t>
  </si>
  <si>
    <t xml:space="preserve">Подпрограмма "Развитие туризма в Окуловском муниципальном районе на 2014-2021 годы" </t>
  </si>
  <si>
    <t>16 3 00 00000</t>
  </si>
  <si>
    <t>Формирование туристической индустрии</t>
  </si>
  <si>
    <t>16 3 01 00000</t>
  </si>
  <si>
    <t>Реализация прочих мероприятий в рамках подпрограммы "Развитие туризма в Окуловском муниципальном районе на 2014-2021 годы"</t>
  </si>
  <si>
    <t>16 3 01 05990</t>
  </si>
  <si>
    <t>Создание комфортной и безопасной среды пребывания туристов</t>
  </si>
  <si>
    <t>16 3 02 00000</t>
  </si>
  <si>
    <t>16 3 02 05990</t>
  </si>
  <si>
    <t>Подготовка высококвалифицированных кадров для туристической индустрии</t>
  </si>
  <si>
    <t>16 3 03 00000</t>
  </si>
  <si>
    <t>16 3 03 05990</t>
  </si>
  <si>
    <t>Подпрограмма "Обеспечение реализации муниципальной программы "Развитие культуры и туризма в Окуловском муниципальном районе на 2014 - 2021 годы"</t>
  </si>
  <si>
    <t>16 4 00 00000</t>
  </si>
  <si>
    <t>Обеспечение реализации муниципальной программы "Развитие культуры и туризма в Окуловском муниципальном районе на 2014 - 2021 годы"</t>
  </si>
  <si>
    <t>16 4 01 00000</t>
  </si>
  <si>
    <t>Обеспечение деятельности учреждений, предоставляющих услуги в сфере бухгалтерского учета, финансового и хозяйственного обеспечения,  технического обслуживания учреждений культуры</t>
  </si>
  <si>
    <t>16 4 01 03340</t>
  </si>
  <si>
    <t>100</t>
  </si>
  <si>
    <t xml:space="preserve"> Муниципальная программа "Обеспечение жильем молодых семей в Окуловском муниципальном районе на 2015-2021 годы"</t>
  </si>
  <si>
    <t>17 0 00 00000</t>
  </si>
  <si>
    <t>Государственная поддержка в решении жилищной проблемы молодых семей, признанных в установленном порядке, нуждающимися в улучшении жилищных условий</t>
  </si>
  <si>
    <t>17 0 01 00000</t>
  </si>
  <si>
    <t>Предоставление социальных выплат молодым семьям на приобретение (строительство) жилья</t>
  </si>
  <si>
    <t>17 0 0 L4970</t>
  </si>
  <si>
    <t>1003</t>
  </si>
  <si>
    <t xml:space="preserve"> Муниципальная программа «Развитие физической культуры и спорта в Окуловском муниципальном районе на 2014-2021 годы»</t>
  </si>
  <si>
    <t>20 0 00 00000</t>
  </si>
  <si>
    <t>Развитие физической культуры и массового спорта на территории муниципального района</t>
  </si>
  <si>
    <t>20 0 01 00000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</si>
  <si>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</si>
  <si>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20 0 01 03410</t>
  </si>
  <si>
    <t>1101</t>
  </si>
  <si>
    <t>20 0 01 03420</t>
  </si>
  <si>
    <t>Обеспечение деятельности муниципального автономного учреждения дополнительного образования "Детско-юношеская спортивная школа г.Окуловка"</t>
  </si>
  <si>
    <t>20 0 01 03230</t>
  </si>
  <si>
    <t>20 0 01 03500</t>
  </si>
  <si>
    <t>Реализация прочих мероприятий в области физической культуры и спорта</t>
  </si>
  <si>
    <t>20 0 01 07990</t>
  </si>
  <si>
    <t>20 0 01 72120</t>
  </si>
  <si>
    <t>20 0 01 72300</t>
  </si>
  <si>
    <t>20 0 01 S2120</t>
  </si>
  <si>
    <t>20 0 01 S2300</t>
  </si>
  <si>
    <t>Муниципальная программа «Берегоукрепительные работы на р.Перетна в районе домов 17, 18, 21 и 22 по ул.Куйбышева в п.Кулотино Окуловского района Новгородской области для исполнения решения суда на 2017-2019 годы»</t>
  </si>
  <si>
    <t>21 0 00 00000</t>
  </si>
  <si>
    <t>Проведение берегоукрепительных работ</t>
  </si>
  <si>
    <t>21 0 01 00000</t>
  </si>
  <si>
    <t>Реализация прочих мероприятий по проведению берегоукрепительных работ</t>
  </si>
  <si>
    <t>21 0 01 06990</t>
  </si>
  <si>
    <t>0406</t>
  </si>
  <si>
    <t xml:space="preserve"> Муниципальная программа "Капитальный ремонт муниципального жилищного фонда в Окуловском муниципальном районе на 2015-2021 годы"</t>
  </si>
  <si>
    <t>23 0 00 00000</t>
  </si>
  <si>
    <t>Приведение муниципального жилого фонда в соответствие с требованиями нормативно-технических документов</t>
  </si>
  <si>
    <t>23 0 01 00000</t>
  </si>
  <si>
    <t>Реализация мероприятий по проведению капитального ремонта муниципального жилого фонда</t>
  </si>
  <si>
    <t>23 0 01 01960</t>
  </si>
  <si>
    <t>0501</t>
  </si>
  <si>
    <t xml:space="preserve"> Муниципальная программа «Градостроительная политика на территории Окуловского муниципального района на 2016-2021 годы»</t>
  </si>
  <si>
    <t>27 0 00 00000</t>
  </si>
  <si>
    <t>Реализация полномочий муниципального района в сфере территориального планирования</t>
  </si>
  <si>
    <t>27 0 01 00000</t>
  </si>
  <si>
    <t>Реализация прочих мероприятий в рамках муниципальной программы «Градостроительная политика на территории Окуловского муниципального района на 2016-2021 годы»</t>
  </si>
  <si>
    <t>27 0 01 01990</t>
  </si>
  <si>
    <t xml:space="preserve"> Муниципальная программа "Строительство дошкольных образовательных организаций на территории Окуловского муниципального района" на 2018-2020 годы </t>
  </si>
  <si>
    <t>33 0 00 00000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</si>
  <si>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</si>
  <si>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33 0 01 00000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</si>
  <si>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</t>
  </si>
  <si>
    <t>33 0 Р2 51590</t>
  </si>
  <si>
    <t>Итого программные расходы</t>
  </si>
  <si>
    <t>Непрограммные расходы</t>
  </si>
  <si>
    <t>Непрограммные расходы органов местного самоуправления муниципального района</t>
  </si>
  <si>
    <t>91 0 00 00000</t>
  </si>
  <si>
    <t>Глава муниципального образования</t>
  </si>
  <si>
    <t>91 1 00 00000</t>
  </si>
  <si>
    <t>Расходы на обеспечение функций Главы муниципального образования</t>
  </si>
  <si>
    <t>91 1 00 01000</t>
  </si>
  <si>
    <t>0102</t>
  </si>
  <si>
    <t>Функционирование местных администраций</t>
  </si>
  <si>
    <t>91 2 00 00000</t>
  </si>
  <si>
    <t>Расходы на обеспечение функционирования местных администраций</t>
  </si>
  <si>
    <t>91 2 00 01000</t>
  </si>
  <si>
    <t>0104</t>
  </si>
  <si>
    <t>Осуществление переданных полномочий Российской Федерации на государственную регистрацию актов гражданского состояния</t>
  </si>
  <si>
    <t>91 2 00 59300</t>
  </si>
  <si>
    <t>91 2 00 70280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</si>
  <si>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</si>
  <si>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91 2 00 70650</t>
  </si>
  <si>
    <t>91 2 00 72300</t>
  </si>
  <si>
    <t>91 2 00 S2300</t>
  </si>
  <si>
    <t>Иные межбюджетные трансферты из бюджетов поселений</t>
  </si>
  <si>
    <t>91 3 00 00000</t>
  </si>
  <si>
    <t>Расходы на исполнение части полномочий поселений по решению вопросов местного значения в соответствии с заключенными Соглашениями</t>
  </si>
  <si>
    <t>91 3 00 80020</t>
  </si>
  <si>
    <t>Реализация государственных (муниципальных) функций, связанных с общегосударственным управлением и местным самоуправлением</t>
  </si>
  <si>
    <t>91 4 00 00000</t>
  </si>
  <si>
    <t>Выполнение других обязательств органов местного самоуправления</t>
  </si>
  <si>
    <t>91 4 00 01980</t>
  </si>
  <si>
    <t>Исполнение судебных актов</t>
  </si>
  <si>
    <t>830</t>
  </si>
  <si>
    <t>Обеспечение деятельности учреждений дежурно-диспетчерского и служебного обеспечения</t>
  </si>
  <si>
    <t>91 4 00 03100</t>
  </si>
  <si>
    <t>91 4 00 72300</t>
  </si>
  <si>
    <t>91 4 00 S2300</t>
  </si>
  <si>
    <t xml:space="preserve">Дополнительное пенсионное обеспечение муниципальных служащих органов местного самоуправления муниципального района </t>
  </si>
  <si>
    <t>91 7 00 00000</t>
  </si>
  <si>
    <t>Дополнительное пенсионное обеспечение муниципальных служащих</t>
  </si>
  <si>
    <t>91 7 00 01100</t>
  </si>
  <si>
    <t>1001</t>
  </si>
  <si>
    <t>Мероприятия в области местного самоуправления муниципального района</t>
  </si>
  <si>
    <t>91 8 00 00000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</si>
  <si>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</si>
  <si>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91 8 00 51200</t>
  </si>
  <si>
    <t>0105</t>
  </si>
  <si>
    <t>Нераспределенные расходы</t>
  </si>
  <si>
    <t>91 9 00 00000</t>
  </si>
  <si>
    <t>Реализация мероприятий, обозначенных Указом Президента Российской Федерации от 7 мая 2018 года №204 «О национальных целях и стратегических задачах развития Российской Федерации на период до 2024 года»</t>
  </si>
  <si>
    <t>91 9 00 99970</t>
  </si>
  <si>
    <t>Резервные средства</t>
  </si>
  <si>
    <t>870</t>
  </si>
  <si>
    <t>Резервные фонды местных администраций</t>
  </si>
  <si>
    <t>91 9 00 99980</t>
  </si>
  <si>
    <t>0111</t>
  </si>
  <si>
    <t>Условно утвержденные раходы</t>
  </si>
  <si>
    <t>91 9 00 99990</t>
  </si>
  <si>
    <t>Непрограммные расходы в сфере национальной экономики</t>
  </si>
  <si>
    <t>92 0 00 00000</t>
  </si>
  <si>
    <t xml:space="preserve"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</t>
  </si>
  <si>
    <t>92 8 00 70720</t>
  </si>
  <si>
    <t>Разработка проекта реконструкции учреждений культурно-досугового типа  в сельской  местности</t>
  </si>
  <si>
    <t>Муниципальная программа "Развитие муниципальной службы в Администрации Окуловского муниципального района на 2015-2021 годы"</t>
  </si>
  <si>
    <t xml:space="preserve"> Муниципальная программа "Профилактика преступлений и иных правонарушений в Окуловском муниципальном районе на 2014-2021 годы"</t>
  </si>
  <si>
    <t>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2014-2021 годы"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</si>
</sst>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 Cyr"/>
    </font>
    <font>
      <b/>
      <sz val="10"/>
      <color indexed="8"/>
      <name val="Arial Cyr"/>
      <family val="2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</font>
    <font>
      <b/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0" fillId="0" borderId="0">
      <alignment horizontal="left" wrapText="1"/>
    </xf>
    <xf numFmtId="0" fontId="13" fillId="0" borderId="1">
      <alignment vertical="top" wrapText="1"/>
    </xf>
    <xf numFmtId="0" fontId="11" fillId="0" borderId="1">
      <alignment vertical="top" wrapText="1"/>
    </xf>
    <xf numFmtId="49" fontId="10" fillId="0" borderId="1">
      <alignment horizontal="center" vertical="top" shrinkToFit="1"/>
    </xf>
    <xf numFmtId="4" fontId="17" fillId="2" borderId="8">
      <alignment horizontal="right" vertical="top" shrinkToFit="1"/>
    </xf>
    <xf numFmtId="4" fontId="17" fillId="3" borderId="8">
      <alignment horizontal="right" vertical="top" shrinkToFit="1"/>
    </xf>
  </cellStyleXfs>
  <cellXfs count="71">
    <xf numFmtId="0" fontId="0" fillId="0" borderId="0" xfId="0"/>
    <xf numFmtId="0" fontId="4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 shrinkToFi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49" fontId="5" fillId="0" borderId="2" xfId="0" applyNumberFormat="1" applyFont="1" applyFill="1" applyBorder="1" applyAlignment="1">
      <alignment horizontal="center" shrinkToFit="1"/>
    </xf>
    <xf numFmtId="49" fontId="4" fillId="0" borderId="2" xfId="0" applyNumberFormat="1" applyFont="1" applyFill="1" applyBorder="1" applyAlignment="1">
      <alignment horizontal="center" shrinkToFit="1"/>
    </xf>
    <xf numFmtId="49" fontId="5" fillId="0" borderId="2" xfId="4" applyNumberFormat="1" applyFont="1" applyFill="1" applyBorder="1" applyAlignment="1" applyProtection="1">
      <alignment horizontal="center" shrinkToFit="1"/>
    </xf>
    <xf numFmtId="49" fontId="4" fillId="0" borderId="2" xfId="4" applyNumberFormat="1" applyFont="1" applyFill="1" applyBorder="1" applyAlignment="1" applyProtection="1">
      <alignment horizontal="center" shrinkToFit="1"/>
    </xf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4" fontId="4" fillId="0" borderId="2" xfId="4" applyNumberFormat="1" applyFont="1" applyFill="1" applyBorder="1" applyAlignment="1" applyProtection="1">
      <alignment horizontal="right" shrinkToFit="1"/>
    </xf>
    <xf numFmtId="2" fontId="12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4" fillId="0" borderId="2" xfId="0" applyFont="1" applyFill="1" applyBorder="1" applyAlignment="1"/>
    <xf numFmtId="4" fontId="8" fillId="0" borderId="2" xfId="6" applyNumberFormat="1" applyFont="1" applyFill="1" applyBorder="1" applyAlignment="1" applyProtection="1">
      <alignment horizontal="right" shrinkToFit="1"/>
    </xf>
    <xf numFmtId="0" fontId="4" fillId="0" borderId="2" xfId="3" applyNumberFormat="1" applyFont="1" applyFill="1" applyBorder="1" applyAlignment="1" applyProtection="1">
      <alignment horizontal="left" wrapText="1"/>
    </xf>
    <xf numFmtId="4" fontId="8" fillId="0" borderId="8" xfId="6" applyFont="1" applyFill="1" applyAlignment="1" applyProtection="1">
      <alignment horizontal="right" shrinkToFit="1"/>
    </xf>
    <xf numFmtId="0" fontId="9" fillId="0" borderId="4" xfId="0" applyFont="1" applyFill="1" applyBorder="1" applyAlignment="1">
      <alignment horizontal="left" wrapText="1"/>
    </xf>
    <xf numFmtId="4" fontId="8" fillId="0" borderId="8" xfId="5" applyFont="1" applyFill="1" applyAlignment="1" applyProtection="1">
      <alignment horizontal="right" shrinkToFit="1"/>
    </xf>
    <xf numFmtId="0" fontId="8" fillId="0" borderId="1" xfId="1" applyNumberFormat="1" applyFont="1" applyFill="1" applyBorder="1" applyAlignment="1" applyProtection="1">
      <alignment wrapText="1"/>
    </xf>
    <xf numFmtId="1" fontId="8" fillId="0" borderId="1" xfId="4" applyNumberFormat="1" applyFont="1" applyFill="1" applyBorder="1" applyAlignment="1" applyProtection="1">
      <alignment horizontal="center" shrinkToFit="1"/>
    </xf>
    <xf numFmtId="0" fontId="8" fillId="0" borderId="5" xfId="2" applyNumberFormat="1" applyFont="1" applyFill="1" applyBorder="1" applyAlignment="1" applyProtection="1">
      <alignment wrapText="1"/>
    </xf>
    <xf numFmtId="4" fontId="8" fillId="0" borderId="6" xfId="6" applyFont="1" applyFill="1" applyBorder="1" applyAlignment="1" applyProtection="1">
      <alignment horizontal="right" shrinkToFit="1"/>
    </xf>
    <xf numFmtId="0" fontId="15" fillId="0" borderId="0" xfId="0" applyFont="1" applyFill="1" applyAlignment="1"/>
    <xf numFmtId="4" fontId="6" fillId="0" borderId="2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 wrapText="1" shrinkToFit="1"/>
    </xf>
    <xf numFmtId="4" fontId="5" fillId="0" borderId="2" xfId="0" applyNumberFormat="1" applyFont="1" applyFill="1" applyBorder="1" applyAlignment="1">
      <alignment horizontal="right" wrapText="1" shrinkToFit="1"/>
    </xf>
    <xf numFmtId="4" fontId="5" fillId="0" borderId="3" xfId="0" applyNumberFormat="1" applyFont="1" applyFill="1" applyBorder="1" applyAlignment="1">
      <alignment horizontal="right" wrapText="1" shrinkToFit="1"/>
    </xf>
    <xf numFmtId="4" fontId="4" fillId="0" borderId="3" xfId="0" applyNumberFormat="1" applyFont="1" applyFill="1" applyBorder="1" applyAlignment="1">
      <alignment horizontal="right" wrapText="1" shrinkToFit="1"/>
    </xf>
    <xf numFmtId="4" fontId="9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horizontal="right" shrinkToFit="1"/>
    </xf>
    <xf numFmtId="4" fontId="4" fillId="0" borderId="2" xfId="0" applyNumberFormat="1" applyFont="1" applyFill="1" applyBorder="1" applyAlignment="1">
      <alignment horizontal="right" shrinkToFi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wrapText="1" shrinkToFit="1"/>
    </xf>
    <xf numFmtId="0" fontId="15" fillId="0" borderId="0" xfId="0" applyFont="1" applyAlignment="1">
      <alignment wrapText="1"/>
    </xf>
    <xf numFmtId="0" fontId="3" fillId="0" borderId="7" xfId="0" applyFont="1" applyFill="1" applyBorder="1" applyAlignment="1">
      <alignment horizontal="right" wrapText="1" shrinkToFit="1"/>
    </xf>
    <xf numFmtId="0" fontId="0" fillId="0" borderId="7" xfId="0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0" fontId="15" fillId="0" borderId="0" xfId="0" applyFont="1" applyAlignment="1"/>
    <xf numFmtId="0" fontId="16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</cellXfs>
  <cellStyles count="7">
    <cellStyle name="xl33" xfId="1"/>
    <cellStyle name="xl34" xfId="2"/>
    <cellStyle name="xl34_Лист2" xfId="3"/>
    <cellStyle name="xl35" xfId="4"/>
    <cellStyle name="xl36" xfId="5"/>
    <cellStyle name="xl39" xfId="6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0"/>
  <sheetViews>
    <sheetView tabSelected="1" topLeftCell="A408" zoomScale="96" zoomScaleNormal="96" workbookViewId="0">
      <selection activeCell="L331" sqref="L331"/>
    </sheetView>
  </sheetViews>
  <sheetFormatPr defaultRowHeight="15.75"/>
  <cols>
    <col min="1" max="1" width="32.5703125" style="36" customWidth="1"/>
    <col min="2" max="2" width="16.42578125" style="36" customWidth="1"/>
    <col min="3" max="4" width="7.28515625" style="36" customWidth="1"/>
    <col min="5" max="5" width="15.42578125" style="36" customWidth="1"/>
    <col min="6" max="6" width="15.42578125" style="37" customWidth="1"/>
    <col min="7" max="7" width="14.5703125" style="36" customWidth="1"/>
    <col min="8" max="16384" width="9.140625" style="36"/>
  </cols>
  <sheetData>
    <row r="1" spans="1:7" s="48" customFormat="1" ht="18.75">
      <c r="A1" s="67" t="s">
        <v>0</v>
      </c>
      <c r="B1" s="67"/>
      <c r="C1" s="67"/>
      <c r="D1" s="67"/>
      <c r="E1" s="68"/>
      <c r="F1" s="68"/>
      <c r="G1" s="68"/>
    </row>
    <row r="2" spans="1:7" s="48" customFormat="1" ht="18.75">
      <c r="A2" s="69" t="s">
        <v>1</v>
      </c>
      <c r="B2" s="69"/>
      <c r="C2" s="69"/>
      <c r="D2" s="69"/>
      <c r="E2" s="68"/>
      <c r="F2" s="68"/>
      <c r="G2" s="68"/>
    </row>
    <row r="3" spans="1:7" s="48" customFormat="1" ht="18.75">
      <c r="A3" s="69" t="s">
        <v>2</v>
      </c>
      <c r="B3" s="69"/>
      <c r="C3" s="69"/>
      <c r="D3" s="69"/>
      <c r="E3" s="68"/>
      <c r="F3" s="68"/>
      <c r="G3" s="68"/>
    </row>
    <row r="4" spans="1:7" s="48" customFormat="1" ht="18.75">
      <c r="A4" s="69" t="s">
        <v>3</v>
      </c>
      <c r="B4" s="69"/>
      <c r="C4" s="69"/>
      <c r="D4" s="69"/>
      <c r="E4" s="68"/>
      <c r="F4" s="68"/>
      <c r="G4" s="68"/>
    </row>
    <row r="5" spans="1:7" s="48" customFormat="1" ht="18.75">
      <c r="A5" s="69" t="s">
        <v>4</v>
      </c>
      <c r="B5" s="69"/>
      <c r="C5" s="69"/>
      <c r="D5" s="69"/>
      <c r="E5" s="68"/>
      <c r="F5" s="68"/>
      <c r="G5" s="68"/>
    </row>
    <row r="6" spans="1:7">
      <c r="A6" s="70"/>
      <c r="B6" s="70"/>
      <c r="C6" s="70"/>
      <c r="D6" s="70"/>
    </row>
    <row r="7" spans="1:7" ht="87.75" customHeight="1">
      <c r="A7" s="63" t="s">
        <v>5</v>
      </c>
      <c r="B7" s="63"/>
      <c r="C7" s="63"/>
      <c r="D7" s="63"/>
      <c r="E7" s="64"/>
      <c r="F7" s="64"/>
      <c r="G7" s="64"/>
    </row>
    <row r="8" spans="1:7">
      <c r="A8" s="65" t="s">
        <v>6</v>
      </c>
      <c r="B8" s="65"/>
      <c r="C8" s="65"/>
      <c r="D8" s="65"/>
      <c r="E8" s="66"/>
      <c r="F8" s="66"/>
      <c r="G8" s="66"/>
    </row>
    <row r="9" spans="1:7">
      <c r="A9" s="1" t="s">
        <v>7</v>
      </c>
      <c r="B9" s="2" t="s">
        <v>8</v>
      </c>
      <c r="C9" s="1" t="s">
        <v>9</v>
      </c>
      <c r="D9" s="1" t="s">
        <v>10</v>
      </c>
      <c r="E9" s="1" t="s">
        <v>11</v>
      </c>
      <c r="F9" s="3" t="s">
        <v>12</v>
      </c>
      <c r="G9" s="3" t="s">
        <v>13</v>
      </c>
    </row>
    <row r="10" spans="1:7">
      <c r="A10" s="1">
        <v>1</v>
      </c>
      <c r="B10" s="1">
        <v>2</v>
      </c>
      <c r="C10" s="1">
        <v>3</v>
      </c>
      <c r="D10" s="1">
        <v>4</v>
      </c>
      <c r="E10" s="4">
        <v>5</v>
      </c>
      <c r="F10" s="4">
        <v>6</v>
      </c>
      <c r="G10" s="4">
        <v>7</v>
      </c>
    </row>
    <row r="11" spans="1:7" ht="94.5">
      <c r="A11" s="5" t="s">
        <v>14</v>
      </c>
      <c r="B11" s="6" t="s">
        <v>15</v>
      </c>
      <c r="C11" s="7" t="s">
        <v>16</v>
      </c>
      <c r="D11" s="7" t="s">
        <v>17</v>
      </c>
      <c r="E11" s="49">
        <f>E12+E23+E33</f>
        <v>24437000</v>
      </c>
      <c r="F11" s="49">
        <f>F12+F23+F33</f>
        <v>24540900</v>
      </c>
      <c r="G11" s="49">
        <f>G12+G23+G33</f>
        <v>24682600</v>
      </c>
    </row>
    <row r="12" spans="1:7" ht="126">
      <c r="A12" s="5" t="s">
        <v>18</v>
      </c>
      <c r="B12" s="6" t="s">
        <v>19</v>
      </c>
      <c r="C12" s="7" t="s">
        <v>16</v>
      </c>
      <c r="D12" s="7" t="s">
        <v>17</v>
      </c>
      <c r="E12" s="49">
        <f>E13+E16</f>
        <v>8700900</v>
      </c>
      <c r="F12" s="49">
        <f>F13+F16</f>
        <v>10851800</v>
      </c>
      <c r="G12" s="49">
        <f>G13+G16</f>
        <v>11403300</v>
      </c>
    </row>
    <row r="13" spans="1:7" ht="47.25">
      <c r="A13" s="8" t="s">
        <v>20</v>
      </c>
      <c r="B13" s="2" t="s">
        <v>21</v>
      </c>
      <c r="C13" s="9" t="s">
        <v>16</v>
      </c>
      <c r="D13" s="9" t="s">
        <v>17</v>
      </c>
      <c r="E13" s="50">
        <v>2191000</v>
      </c>
      <c r="F13" s="50">
        <v>4341900</v>
      </c>
      <c r="G13" s="50">
        <v>4893400</v>
      </c>
    </row>
    <row r="14" spans="1:7" ht="31.5">
      <c r="A14" s="8" t="s">
        <v>22</v>
      </c>
      <c r="B14" s="2" t="s">
        <v>23</v>
      </c>
      <c r="C14" s="9" t="s">
        <v>16</v>
      </c>
      <c r="D14" s="9" t="s">
        <v>17</v>
      </c>
      <c r="E14" s="50">
        <v>2191000</v>
      </c>
      <c r="F14" s="50">
        <v>4341900</v>
      </c>
      <c r="G14" s="50">
        <v>4893400</v>
      </c>
    </row>
    <row r="15" spans="1:7" ht="31.5">
      <c r="A15" s="8" t="s">
        <v>24</v>
      </c>
      <c r="B15" s="2" t="s">
        <v>23</v>
      </c>
      <c r="C15" s="9" t="s">
        <v>25</v>
      </c>
      <c r="D15" s="9" t="s">
        <v>26</v>
      </c>
      <c r="E15" s="50">
        <v>2191000</v>
      </c>
      <c r="F15" s="50">
        <v>4341900</v>
      </c>
      <c r="G15" s="50">
        <v>4893400</v>
      </c>
    </row>
    <row r="16" spans="1:7" ht="31.5">
      <c r="A16" s="8" t="s">
        <v>27</v>
      </c>
      <c r="B16" s="2" t="s">
        <v>28</v>
      </c>
      <c r="C16" s="9" t="s">
        <v>16</v>
      </c>
      <c r="D16" s="9" t="s">
        <v>17</v>
      </c>
      <c r="E16" s="51">
        <f>E17+E21</f>
        <v>6509900</v>
      </c>
      <c r="F16" s="51">
        <f>F17+F21</f>
        <v>6509900</v>
      </c>
      <c r="G16" s="51">
        <f>G17+G21</f>
        <v>6509900</v>
      </c>
    </row>
    <row r="17" spans="1:7" ht="157.5">
      <c r="A17" s="8" t="s">
        <v>29</v>
      </c>
      <c r="B17" s="2" t="s">
        <v>30</v>
      </c>
      <c r="C17" s="9" t="s">
        <v>16</v>
      </c>
      <c r="D17" s="9" t="s">
        <v>17</v>
      </c>
      <c r="E17" s="52">
        <f>E18+E19+E20</f>
        <v>6479000</v>
      </c>
      <c r="F17" s="52">
        <f>F18+F19+F20</f>
        <v>6479000</v>
      </c>
      <c r="G17" s="52">
        <f>G18+G19+G20</f>
        <v>6479000</v>
      </c>
    </row>
    <row r="18" spans="1:7" ht="47.25">
      <c r="A18" s="8" t="s">
        <v>31</v>
      </c>
      <c r="B18" s="2" t="s">
        <v>30</v>
      </c>
      <c r="C18" s="9" t="s">
        <v>32</v>
      </c>
      <c r="D18" s="9" t="s">
        <v>33</v>
      </c>
      <c r="E18" s="51">
        <v>6179000</v>
      </c>
      <c r="F18" s="51">
        <v>6179000</v>
      </c>
      <c r="G18" s="51">
        <v>6179000</v>
      </c>
    </row>
    <row r="19" spans="1:7" ht="63">
      <c r="A19" s="8" t="s">
        <v>34</v>
      </c>
      <c r="B19" s="2" t="s">
        <v>30</v>
      </c>
      <c r="C19" s="9" t="s">
        <v>32</v>
      </c>
      <c r="D19" s="9" t="s">
        <v>35</v>
      </c>
      <c r="E19" s="51">
        <v>293000</v>
      </c>
      <c r="F19" s="51">
        <v>293000</v>
      </c>
      <c r="G19" s="51">
        <v>293000</v>
      </c>
    </row>
    <row r="20" spans="1:7" ht="31.5">
      <c r="A20" s="8" t="s">
        <v>36</v>
      </c>
      <c r="B20" s="2" t="s">
        <v>30</v>
      </c>
      <c r="C20" s="9" t="s">
        <v>32</v>
      </c>
      <c r="D20" s="9" t="s">
        <v>37</v>
      </c>
      <c r="E20" s="51">
        <v>7000</v>
      </c>
      <c r="F20" s="51">
        <v>7000</v>
      </c>
      <c r="G20" s="51">
        <v>7000</v>
      </c>
    </row>
    <row r="21" spans="1:7" ht="78.75">
      <c r="A21" s="10" t="s">
        <v>38</v>
      </c>
      <c r="B21" s="2" t="s">
        <v>39</v>
      </c>
      <c r="C21" s="9" t="s">
        <v>16</v>
      </c>
      <c r="D21" s="9" t="s">
        <v>17</v>
      </c>
      <c r="E21" s="51">
        <v>30900</v>
      </c>
      <c r="F21" s="51">
        <v>30900</v>
      </c>
      <c r="G21" s="51">
        <v>30900</v>
      </c>
    </row>
    <row r="22" spans="1:7" ht="47.25">
      <c r="A22" s="10" t="s">
        <v>31</v>
      </c>
      <c r="B22" s="2" t="s">
        <v>39</v>
      </c>
      <c r="C22" s="9" t="s">
        <v>32</v>
      </c>
      <c r="D22" s="11" t="s">
        <v>33</v>
      </c>
      <c r="E22" s="51">
        <v>30900</v>
      </c>
      <c r="F22" s="51">
        <v>30900</v>
      </c>
      <c r="G22" s="51">
        <v>30900</v>
      </c>
    </row>
    <row r="23" spans="1:7" ht="78.75">
      <c r="A23" s="5" t="s">
        <v>40</v>
      </c>
      <c r="B23" s="6" t="s">
        <v>41</v>
      </c>
      <c r="C23" s="7" t="s">
        <v>16</v>
      </c>
      <c r="D23" s="7" t="s">
        <v>17</v>
      </c>
      <c r="E23" s="53">
        <f>E24+E28</f>
        <v>15683100</v>
      </c>
      <c r="F23" s="53">
        <f>F24+F28</f>
        <v>13649100</v>
      </c>
      <c r="G23" s="53">
        <f>G24+G28</f>
        <v>13239300</v>
      </c>
    </row>
    <row r="24" spans="1:7" ht="78.75">
      <c r="A24" s="8" t="s">
        <v>42</v>
      </c>
      <c r="B24" s="12" t="s">
        <v>43</v>
      </c>
      <c r="C24" s="9" t="s">
        <v>16</v>
      </c>
      <c r="D24" s="9" t="s">
        <v>17</v>
      </c>
      <c r="E24" s="52">
        <v>14515400</v>
      </c>
      <c r="F24" s="52">
        <v>12462800</v>
      </c>
      <c r="G24" s="52">
        <v>12027000</v>
      </c>
    </row>
    <row r="25" spans="1:7" ht="31.5">
      <c r="A25" s="8" t="s">
        <v>44</v>
      </c>
      <c r="B25" s="12" t="s">
        <v>43</v>
      </c>
      <c r="C25" s="9" t="s">
        <v>16</v>
      </c>
      <c r="D25" s="9" t="s">
        <v>17</v>
      </c>
      <c r="E25" s="52">
        <v>14515400</v>
      </c>
      <c r="F25" s="52">
        <v>12462800</v>
      </c>
      <c r="G25" s="52">
        <v>12027000</v>
      </c>
    </row>
    <row r="26" spans="1:7" ht="78.75">
      <c r="A26" s="8" t="s">
        <v>45</v>
      </c>
      <c r="B26" s="12" t="s">
        <v>46</v>
      </c>
      <c r="C26" s="9" t="s">
        <v>47</v>
      </c>
      <c r="D26" s="9" t="s">
        <v>17</v>
      </c>
      <c r="E26" s="52">
        <v>14515400</v>
      </c>
      <c r="F26" s="52">
        <v>12462800</v>
      </c>
      <c r="G26" s="52">
        <v>12027000</v>
      </c>
    </row>
    <row r="27" spans="1:7">
      <c r="A27" s="8" t="s">
        <v>48</v>
      </c>
      <c r="B27" s="12" t="s">
        <v>46</v>
      </c>
      <c r="C27" s="9" t="s">
        <v>49</v>
      </c>
      <c r="D27" s="9" t="s">
        <v>50</v>
      </c>
      <c r="E27" s="52">
        <v>14515400</v>
      </c>
      <c r="F27" s="52">
        <v>12462800</v>
      </c>
      <c r="G27" s="52">
        <v>12027000</v>
      </c>
    </row>
    <row r="28" spans="1:7" ht="47.25">
      <c r="A28" s="8" t="s">
        <v>51</v>
      </c>
      <c r="B28" s="2" t="s">
        <v>52</v>
      </c>
      <c r="C28" s="9" t="s">
        <v>16</v>
      </c>
      <c r="D28" s="9" t="s">
        <v>17</v>
      </c>
      <c r="E28" s="52">
        <f>E29+E31</f>
        <v>1167700</v>
      </c>
      <c r="F28" s="52">
        <f>F29+F31</f>
        <v>1186300</v>
      </c>
      <c r="G28" s="52">
        <f>G29+G31</f>
        <v>1212300</v>
      </c>
    </row>
    <row r="29" spans="1:7" ht="63">
      <c r="A29" s="8" t="s">
        <v>53</v>
      </c>
      <c r="B29" s="2" t="s">
        <v>54</v>
      </c>
      <c r="C29" s="9" t="s">
        <v>16</v>
      </c>
      <c r="D29" s="9" t="s">
        <v>17</v>
      </c>
      <c r="E29" s="52">
        <v>715700</v>
      </c>
      <c r="F29" s="52">
        <v>734300</v>
      </c>
      <c r="G29" s="52">
        <v>760300</v>
      </c>
    </row>
    <row r="30" spans="1:7">
      <c r="A30" s="8" t="s">
        <v>55</v>
      </c>
      <c r="B30" s="2" t="s">
        <v>54</v>
      </c>
      <c r="C30" s="9" t="s">
        <v>56</v>
      </c>
      <c r="D30" s="9" t="s">
        <v>57</v>
      </c>
      <c r="E30" s="52">
        <v>715700</v>
      </c>
      <c r="F30" s="52">
        <v>734300</v>
      </c>
      <c r="G30" s="52">
        <v>760300</v>
      </c>
    </row>
    <row r="31" spans="1:7" ht="78.75">
      <c r="A31" s="10" t="s">
        <v>38</v>
      </c>
      <c r="B31" s="2" t="s">
        <v>58</v>
      </c>
      <c r="C31" s="9" t="s">
        <v>16</v>
      </c>
      <c r="D31" s="9" t="s">
        <v>17</v>
      </c>
      <c r="E31" s="52">
        <v>452000</v>
      </c>
      <c r="F31" s="52">
        <v>452000</v>
      </c>
      <c r="G31" s="52">
        <v>452000</v>
      </c>
    </row>
    <row r="32" spans="1:7">
      <c r="A32" s="8" t="s">
        <v>55</v>
      </c>
      <c r="B32" s="2" t="s">
        <v>58</v>
      </c>
      <c r="C32" s="9" t="s">
        <v>59</v>
      </c>
      <c r="D32" s="9" t="s">
        <v>57</v>
      </c>
      <c r="E32" s="52">
        <v>452000</v>
      </c>
      <c r="F32" s="52">
        <v>452000</v>
      </c>
      <c r="G32" s="52">
        <v>452000</v>
      </c>
    </row>
    <row r="33" spans="1:7" ht="78.75">
      <c r="A33" s="5" t="s">
        <v>60</v>
      </c>
      <c r="B33" s="7" t="s">
        <v>61</v>
      </c>
      <c r="C33" s="7" t="s">
        <v>16</v>
      </c>
      <c r="D33" s="7" t="s">
        <v>17</v>
      </c>
      <c r="E33" s="49">
        <f>E34+E37</f>
        <v>53000</v>
      </c>
      <c r="F33" s="49">
        <f>F34+F37</f>
        <v>40000</v>
      </c>
      <c r="G33" s="49">
        <f>G34+G37</f>
        <v>40000</v>
      </c>
    </row>
    <row r="34" spans="1:7" ht="33" customHeight="1">
      <c r="A34" s="10" t="s">
        <v>62</v>
      </c>
      <c r="B34" s="2" t="s">
        <v>63</v>
      </c>
      <c r="C34" s="9" t="s">
        <v>16</v>
      </c>
      <c r="D34" s="9" t="s">
        <v>17</v>
      </c>
      <c r="E34" s="52">
        <v>20000</v>
      </c>
      <c r="F34" s="52">
        <v>20000</v>
      </c>
      <c r="G34" s="52">
        <v>20000</v>
      </c>
    </row>
    <row r="35" spans="1:7" ht="93" customHeight="1">
      <c r="A35" s="8" t="s">
        <v>64</v>
      </c>
      <c r="B35" s="2" t="s">
        <v>65</v>
      </c>
      <c r="C35" s="9" t="s">
        <v>16</v>
      </c>
      <c r="D35" s="9" t="s">
        <v>17</v>
      </c>
      <c r="E35" s="52">
        <v>20000</v>
      </c>
      <c r="F35" s="52">
        <v>20000</v>
      </c>
      <c r="G35" s="52">
        <v>20000</v>
      </c>
    </row>
    <row r="36" spans="1:7" ht="63">
      <c r="A36" s="8" t="s">
        <v>66</v>
      </c>
      <c r="B36" s="2" t="s">
        <v>65</v>
      </c>
      <c r="C36" s="9" t="s">
        <v>32</v>
      </c>
      <c r="D36" s="9" t="s">
        <v>35</v>
      </c>
      <c r="E36" s="52">
        <v>20000</v>
      </c>
      <c r="F36" s="52">
        <v>20000</v>
      </c>
      <c r="G36" s="52">
        <v>20000</v>
      </c>
    </row>
    <row r="37" spans="1:7" ht="159" customHeight="1">
      <c r="A37" s="8" t="s">
        <v>67</v>
      </c>
      <c r="B37" s="13" t="s">
        <v>68</v>
      </c>
      <c r="C37" s="9" t="s">
        <v>16</v>
      </c>
      <c r="D37" s="9" t="s">
        <v>17</v>
      </c>
      <c r="E37" s="51">
        <v>33000</v>
      </c>
      <c r="F37" s="52">
        <v>20000</v>
      </c>
      <c r="G37" s="52">
        <v>20000</v>
      </c>
    </row>
    <row r="38" spans="1:7" ht="97.5" customHeight="1">
      <c r="A38" s="8" t="s">
        <v>64</v>
      </c>
      <c r="B38" s="13" t="s">
        <v>69</v>
      </c>
      <c r="C38" s="9" t="s">
        <v>16</v>
      </c>
      <c r="D38" s="9" t="s">
        <v>17</v>
      </c>
      <c r="E38" s="51">
        <v>33000</v>
      </c>
      <c r="F38" s="52">
        <v>20000</v>
      </c>
      <c r="G38" s="52">
        <v>20000</v>
      </c>
    </row>
    <row r="39" spans="1:7" ht="63">
      <c r="A39" s="8" t="s">
        <v>34</v>
      </c>
      <c r="B39" s="13" t="s">
        <v>69</v>
      </c>
      <c r="C39" s="9" t="s">
        <v>70</v>
      </c>
      <c r="D39" s="9" t="s">
        <v>35</v>
      </c>
      <c r="E39" s="51">
        <v>33000</v>
      </c>
      <c r="F39" s="52">
        <v>20000</v>
      </c>
      <c r="G39" s="52">
        <v>20000</v>
      </c>
    </row>
    <row r="40" spans="1:7" ht="83.25" customHeight="1">
      <c r="A40" s="5" t="s">
        <v>494</v>
      </c>
      <c r="B40" s="14" t="s">
        <v>71</v>
      </c>
      <c r="C40" s="7" t="s">
        <v>16</v>
      </c>
      <c r="D40" s="7" t="s">
        <v>17</v>
      </c>
      <c r="E40" s="53">
        <v>22500</v>
      </c>
      <c r="F40" s="53">
        <v>22500</v>
      </c>
      <c r="G40" s="53">
        <v>22500</v>
      </c>
    </row>
    <row r="41" spans="1:7" ht="97.5" customHeight="1">
      <c r="A41" s="10" t="s">
        <v>72</v>
      </c>
      <c r="B41" s="12" t="s">
        <v>73</v>
      </c>
      <c r="C41" s="9" t="s">
        <v>16</v>
      </c>
      <c r="D41" s="9" t="s">
        <v>17</v>
      </c>
      <c r="E41" s="52">
        <v>22500</v>
      </c>
      <c r="F41" s="52">
        <v>22500</v>
      </c>
      <c r="G41" s="52">
        <v>22500</v>
      </c>
    </row>
    <row r="42" spans="1:7" ht="110.25">
      <c r="A42" s="8" t="s">
        <v>74</v>
      </c>
      <c r="B42" s="12" t="s">
        <v>75</v>
      </c>
      <c r="C42" s="9" t="s">
        <v>16</v>
      </c>
      <c r="D42" s="9" t="s">
        <v>17</v>
      </c>
      <c r="E42" s="52">
        <v>19200</v>
      </c>
      <c r="F42" s="52">
        <v>22500</v>
      </c>
      <c r="G42" s="52">
        <v>22500</v>
      </c>
    </row>
    <row r="43" spans="1:7" ht="63">
      <c r="A43" s="8" t="s">
        <v>34</v>
      </c>
      <c r="B43" s="12" t="s">
        <v>75</v>
      </c>
      <c r="C43" s="9" t="s">
        <v>70</v>
      </c>
      <c r="D43" s="9" t="s">
        <v>35</v>
      </c>
      <c r="E43" s="52">
        <v>19200</v>
      </c>
      <c r="F43" s="52">
        <v>22500</v>
      </c>
      <c r="G43" s="52">
        <v>22500</v>
      </c>
    </row>
    <row r="44" spans="1:7" ht="94.5" customHeight="1">
      <c r="A44" s="10" t="s">
        <v>76</v>
      </c>
      <c r="B44" s="15" t="s">
        <v>77</v>
      </c>
      <c r="C44" s="9" t="s">
        <v>16</v>
      </c>
      <c r="D44" s="9" t="s">
        <v>17</v>
      </c>
      <c r="E44" s="52">
        <v>3300</v>
      </c>
      <c r="F44" s="52">
        <v>0</v>
      </c>
      <c r="G44" s="52">
        <v>0</v>
      </c>
    </row>
    <row r="45" spans="1:7" ht="63">
      <c r="A45" s="8" t="s">
        <v>34</v>
      </c>
      <c r="B45" s="15" t="s">
        <v>77</v>
      </c>
      <c r="C45" s="9" t="s">
        <v>70</v>
      </c>
      <c r="D45" s="9" t="s">
        <v>35</v>
      </c>
      <c r="E45" s="52">
        <v>3300</v>
      </c>
      <c r="F45" s="52">
        <v>0</v>
      </c>
      <c r="G45" s="52">
        <v>0</v>
      </c>
    </row>
    <row r="46" spans="1:7" ht="63">
      <c r="A46" s="5" t="s">
        <v>78</v>
      </c>
      <c r="B46" s="6" t="s">
        <v>79</v>
      </c>
      <c r="C46" s="7" t="s">
        <v>16</v>
      </c>
      <c r="D46" s="7" t="s">
        <v>17</v>
      </c>
      <c r="E46" s="53">
        <v>20000</v>
      </c>
      <c r="F46" s="54">
        <v>20000</v>
      </c>
      <c r="G46" s="49">
        <v>0</v>
      </c>
    </row>
    <row r="47" spans="1:7" ht="63">
      <c r="A47" s="10" t="s">
        <v>80</v>
      </c>
      <c r="B47" s="2" t="s">
        <v>81</v>
      </c>
      <c r="C47" s="9" t="s">
        <v>16</v>
      </c>
      <c r="D47" s="9" t="s">
        <v>17</v>
      </c>
      <c r="E47" s="52">
        <v>20000</v>
      </c>
      <c r="F47" s="55">
        <v>20000</v>
      </c>
      <c r="G47" s="51">
        <v>0</v>
      </c>
    </row>
    <row r="48" spans="1:7" ht="94.5">
      <c r="A48" s="8" t="s">
        <v>82</v>
      </c>
      <c r="B48" s="2" t="s">
        <v>83</v>
      </c>
      <c r="C48" s="9" t="s">
        <v>16</v>
      </c>
      <c r="D48" s="9" t="s">
        <v>17</v>
      </c>
      <c r="E48" s="52">
        <v>20000</v>
      </c>
      <c r="F48" s="55">
        <v>20000</v>
      </c>
      <c r="G48" s="51">
        <v>0</v>
      </c>
    </row>
    <row r="49" spans="1:7" ht="63">
      <c r="A49" s="8" t="s">
        <v>34</v>
      </c>
      <c r="B49" s="2" t="s">
        <v>83</v>
      </c>
      <c r="C49" s="9" t="s">
        <v>84</v>
      </c>
      <c r="D49" s="9" t="s">
        <v>35</v>
      </c>
      <c r="E49" s="52">
        <v>20000</v>
      </c>
      <c r="F49" s="55">
        <v>20000</v>
      </c>
      <c r="G49" s="51">
        <v>0</v>
      </c>
    </row>
    <row r="50" spans="1:7" ht="93" customHeight="1">
      <c r="A50" s="5" t="s">
        <v>85</v>
      </c>
      <c r="B50" s="6" t="s">
        <v>86</v>
      </c>
      <c r="C50" s="7" t="s">
        <v>16</v>
      </c>
      <c r="D50" s="7" t="s">
        <v>17</v>
      </c>
      <c r="E50" s="49">
        <f>E51+E54+E57+E60</f>
        <v>100000</v>
      </c>
      <c r="F50" s="49">
        <f>F51+F54+F57+F60</f>
        <v>100000</v>
      </c>
      <c r="G50" s="49">
        <f>G51+G54+G57+G60</f>
        <v>100000</v>
      </c>
    </row>
    <row r="51" spans="1:7" ht="52.5" customHeight="1">
      <c r="A51" s="10" t="s">
        <v>87</v>
      </c>
      <c r="B51" s="2" t="s">
        <v>88</v>
      </c>
      <c r="C51" s="9" t="s">
        <v>16</v>
      </c>
      <c r="D51" s="9" t="s">
        <v>17</v>
      </c>
      <c r="E51" s="51">
        <v>25000</v>
      </c>
      <c r="F51" s="51">
        <v>25000</v>
      </c>
      <c r="G51" s="51">
        <v>25000</v>
      </c>
    </row>
    <row r="52" spans="1:7" ht="126">
      <c r="A52" s="8" t="s">
        <v>89</v>
      </c>
      <c r="B52" s="2" t="s">
        <v>90</v>
      </c>
      <c r="C52" s="9" t="s">
        <v>16</v>
      </c>
      <c r="D52" s="9" t="s">
        <v>17</v>
      </c>
      <c r="E52" s="51">
        <v>25000</v>
      </c>
      <c r="F52" s="51">
        <v>25000</v>
      </c>
      <c r="G52" s="51">
        <v>25000</v>
      </c>
    </row>
    <row r="53" spans="1:7" ht="63">
      <c r="A53" s="8" t="s">
        <v>34</v>
      </c>
      <c r="B53" s="2" t="s">
        <v>90</v>
      </c>
      <c r="C53" s="9" t="s">
        <v>59</v>
      </c>
      <c r="D53" s="9" t="s">
        <v>35</v>
      </c>
      <c r="E53" s="51">
        <v>25000</v>
      </c>
      <c r="F53" s="51">
        <v>25000</v>
      </c>
      <c r="G53" s="51">
        <v>25000</v>
      </c>
    </row>
    <row r="54" spans="1:7" ht="47.25">
      <c r="A54" s="10" t="s">
        <v>91</v>
      </c>
      <c r="B54" s="2" t="s">
        <v>92</v>
      </c>
      <c r="C54" s="9" t="s">
        <v>16</v>
      </c>
      <c r="D54" s="9" t="s">
        <v>17</v>
      </c>
      <c r="E54" s="51">
        <v>20000</v>
      </c>
      <c r="F54" s="51">
        <v>20000</v>
      </c>
      <c r="G54" s="51">
        <v>20000</v>
      </c>
    </row>
    <row r="55" spans="1:7" ht="126">
      <c r="A55" s="8" t="s">
        <v>89</v>
      </c>
      <c r="B55" s="2" t="s">
        <v>93</v>
      </c>
      <c r="C55" s="9" t="s">
        <v>16</v>
      </c>
      <c r="D55" s="9" t="s">
        <v>17</v>
      </c>
      <c r="E55" s="51">
        <v>20000</v>
      </c>
      <c r="F55" s="51">
        <v>20000</v>
      </c>
      <c r="G55" s="51">
        <v>20000</v>
      </c>
    </row>
    <row r="56" spans="1:7" ht="63">
      <c r="A56" s="8" t="s">
        <v>34</v>
      </c>
      <c r="B56" s="2" t="s">
        <v>93</v>
      </c>
      <c r="C56" s="9" t="s">
        <v>59</v>
      </c>
      <c r="D56" s="9" t="s">
        <v>35</v>
      </c>
      <c r="E56" s="51">
        <v>20000</v>
      </c>
      <c r="F56" s="51">
        <v>20000</v>
      </c>
      <c r="G56" s="51">
        <v>20000</v>
      </c>
    </row>
    <row r="57" spans="1:7" ht="63">
      <c r="A57" s="10" t="s">
        <v>94</v>
      </c>
      <c r="B57" s="2" t="s">
        <v>95</v>
      </c>
      <c r="C57" s="9" t="s">
        <v>16</v>
      </c>
      <c r="D57" s="9" t="s">
        <v>17</v>
      </c>
      <c r="E57" s="51">
        <v>5000</v>
      </c>
      <c r="F57" s="51">
        <v>5000</v>
      </c>
      <c r="G57" s="51">
        <v>5000</v>
      </c>
    </row>
    <row r="58" spans="1:7" ht="126">
      <c r="A58" s="10" t="s">
        <v>96</v>
      </c>
      <c r="B58" s="2" t="s">
        <v>97</v>
      </c>
      <c r="C58" s="9" t="s">
        <v>16</v>
      </c>
      <c r="D58" s="9" t="s">
        <v>17</v>
      </c>
      <c r="E58" s="51">
        <v>5000</v>
      </c>
      <c r="F58" s="51">
        <v>5000</v>
      </c>
      <c r="G58" s="51">
        <v>5000</v>
      </c>
    </row>
    <row r="59" spans="1:7" ht="63">
      <c r="A59" s="10" t="s">
        <v>34</v>
      </c>
      <c r="B59" s="2" t="s">
        <v>97</v>
      </c>
      <c r="C59" s="9" t="s">
        <v>59</v>
      </c>
      <c r="D59" s="9" t="s">
        <v>35</v>
      </c>
      <c r="E59" s="51">
        <v>5000</v>
      </c>
      <c r="F59" s="51">
        <v>5000</v>
      </c>
      <c r="G59" s="51">
        <v>5000</v>
      </c>
    </row>
    <row r="60" spans="1:7" ht="76.5" customHeight="1">
      <c r="A60" s="8" t="s">
        <v>98</v>
      </c>
      <c r="B60" s="2" t="s">
        <v>99</v>
      </c>
      <c r="C60" s="9" t="s">
        <v>16</v>
      </c>
      <c r="D60" s="9" t="s">
        <v>17</v>
      </c>
      <c r="E60" s="51">
        <v>50000</v>
      </c>
      <c r="F60" s="51">
        <v>50000</v>
      </c>
      <c r="G60" s="51">
        <v>50000</v>
      </c>
    </row>
    <row r="61" spans="1:7" ht="126">
      <c r="A61" s="10" t="s">
        <v>89</v>
      </c>
      <c r="B61" s="2" t="s">
        <v>100</v>
      </c>
      <c r="C61" s="9" t="s">
        <v>16</v>
      </c>
      <c r="D61" s="9" t="s">
        <v>17</v>
      </c>
      <c r="E61" s="51">
        <v>50000</v>
      </c>
      <c r="F61" s="51">
        <v>50000</v>
      </c>
      <c r="G61" s="51">
        <v>50000</v>
      </c>
    </row>
    <row r="62" spans="1:7" ht="63">
      <c r="A62" s="10" t="s">
        <v>34</v>
      </c>
      <c r="B62" s="2" t="s">
        <v>100</v>
      </c>
      <c r="C62" s="9" t="s">
        <v>59</v>
      </c>
      <c r="D62" s="9" t="s">
        <v>35</v>
      </c>
      <c r="E62" s="51">
        <v>50000</v>
      </c>
      <c r="F62" s="51">
        <v>50000</v>
      </c>
      <c r="G62" s="51">
        <v>50000</v>
      </c>
    </row>
    <row r="63" spans="1:7" ht="94.5">
      <c r="A63" s="5" t="s">
        <v>495</v>
      </c>
      <c r="B63" s="6" t="s">
        <v>101</v>
      </c>
      <c r="C63" s="7" t="s">
        <v>16</v>
      </c>
      <c r="D63" s="7" t="s">
        <v>17</v>
      </c>
      <c r="E63" s="53">
        <v>135000</v>
      </c>
      <c r="F63" s="53">
        <v>135000</v>
      </c>
      <c r="G63" s="53">
        <v>135000</v>
      </c>
    </row>
    <row r="64" spans="1:7" ht="138.75" customHeight="1">
      <c r="A64" s="10" t="s">
        <v>102</v>
      </c>
      <c r="B64" s="2" t="s">
        <v>103</v>
      </c>
      <c r="C64" s="9" t="s">
        <v>16</v>
      </c>
      <c r="D64" s="9" t="s">
        <v>17</v>
      </c>
      <c r="E64" s="52">
        <v>135000</v>
      </c>
      <c r="F64" s="52">
        <v>135000</v>
      </c>
      <c r="G64" s="52">
        <v>135000</v>
      </c>
    </row>
    <row r="65" spans="1:7" ht="110.25">
      <c r="A65" s="8" t="s">
        <v>496</v>
      </c>
      <c r="B65" s="2" t="s">
        <v>104</v>
      </c>
      <c r="C65" s="9" t="s">
        <v>16</v>
      </c>
      <c r="D65" s="9" t="s">
        <v>17</v>
      </c>
      <c r="E65" s="52">
        <v>135000</v>
      </c>
      <c r="F65" s="52">
        <v>135000</v>
      </c>
      <c r="G65" s="52">
        <v>135000</v>
      </c>
    </row>
    <row r="66" spans="1:7" ht="63">
      <c r="A66" s="8" t="s">
        <v>34</v>
      </c>
      <c r="B66" s="2" t="s">
        <v>104</v>
      </c>
      <c r="C66" s="9" t="s">
        <v>105</v>
      </c>
      <c r="D66" s="9" t="s">
        <v>35</v>
      </c>
      <c r="E66" s="52">
        <v>135000</v>
      </c>
      <c r="F66" s="52">
        <v>135000</v>
      </c>
      <c r="G66" s="52">
        <v>135000</v>
      </c>
    </row>
    <row r="67" spans="1:7" ht="78.75">
      <c r="A67" s="5" t="s">
        <v>106</v>
      </c>
      <c r="B67" s="2" t="s">
        <v>107</v>
      </c>
      <c r="C67" s="7" t="s">
        <v>16</v>
      </c>
      <c r="D67" s="7" t="s">
        <v>17</v>
      </c>
      <c r="E67" s="53">
        <v>10000</v>
      </c>
      <c r="F67" s="53">
        <v>10000</v>
      </c>
      <c r="G67" s="53">
        <v>10000</v>
      </c>
    </row>
    <row r="68" spans="1:7" ht="63">
      <c r="A68" s="10" t="s">
        <v>108</v>
      </c>
      <c r="B68" s="2" t="s">
        <v>109</v>
      </c>
      <c r="C68" s="9" t="s">
        <v>16</v>
      </c>
      <c r="D68" s="9" t="s">
        <v>17</v>
      </c>
      <c r="E68" s="52">
        <v>10000</v>
      </c>
      <c r="F68" s="52">
        <v>10000</v>
      </c>
      <c r="G68" s="52">
        <v>10000</v>
      </c>
    </row>
    <row r="69" spans="1:7" ht="94.5">
      <c r="A69" s="8" t="s">
        <v>110</v>
      </c>
      <c r="B69" s="2" t="s">
        <v>111</v>
      </c>
      <c r="C69" s="9" t="s">
        <v>16</v>
      </c>
      <c r="D69" s="9" t="s">
        <v>17</v>
      </c>
      <c r="E69" s="52">
        <v>10000</v>
      </c>
      <c r="F69" s="52">
        <v>10000</v>
      </c>
      <c r="G69" s="52">
        <v>10000</v>
      </c>
    </row>
    <row r="70" spans="1:7" ht="63">
      <c r="A70" s="8" t="s">
        <v>34</v>
      </c>
      <c r="B70" s="2" t="s">
        <v>111</v>
      </c>
      <c r="C70" s="9" t="s">
        <v>112</v>
      </c>
      <c r="D70" s="9" t="s">
        <v>35</v>
      </c>
      <c r="E70" s="52">
        <v>10000</v>
      </c>
      <c r="F70" s="52">
        <v>10000</v>
      </c>
      <c r="G70" s="52">
        <v>10000</v>
      </c>
    </row>
    <row r="71" spans="1:7" ht="84" customHeight="1">
      <c r="A71" s="16" t="s">
        <v>113</v>
      </c>
      <c r="B71" s="6" t="s">
        <v>114</v>
      </c>
      <c r="C71" s="7" t="s">
        <v>16</v>
      </c>
      <c r="D71" s="7" t="s">
        <v>17</v>
      </c>
      <c r="E71" s="49">
        <f>E72+E76</f>
        <v>800000</v>
      </c>
      <c r="F71" s="49">
        <f>F72+F76</f>
        <v>300000</v>
      </c>
      <c r="G71" s="49">
        <f>G72+G76</f>
        <v>0</v>
      </c>
    </row>
    <row r="72" spans="1:7" ht="78.75">
      <c r="A72" s="8" t="s">
        <v>115</v>
      </c>
      <c r="B72" s="12" t="s">
        <v>116</v>
      </c>
      <c r="C72" s="9" t="s">
        <v>16</v>
      </c>
      <c r="D72" s="9" t="s">
        <v>17</v>
      </c>
      <c r="E72" s="51">
        <v>0</v>
      </c>
      <c r="F72" s="51">
        <v>300000</v>
      </c>
      <c r="G72" s="51">
        <v>0</v>
      </c>
    </row>
    <row r="73" spans="1:7" ht="96" customHeight="1">
      <c r="A73" s="8" t="s">
        <v>117</v>
      </c>
      <c r="B73" s="12" t="s">
        <v>118</v>
      </c>
      <c r="C73" s="9" t="s">
        <v>16</v>
      </c>
      <c r="D73" s="9" t="s">
        <v>17</v>
      </c>
      <c r="E73" s="51">
        <v>0</v>
      </c>
      <c r="F73" s="51">
        <v>300000</v>
      </c>
      <c r="G73" s="51">
        <v>0</v>
      </c>
    </row>
    <row r="74" spans="1:7" ht="63">
      <c r="A74" s="8" t="s">
        <v>119</v>
      </c>
      <c r="B74" s="12" t="s">
        <v>120</v>
      </c>
      <c r="C74" s="9" t="s">
        <v>16</v>
      </c>
      <c r="D74" s="9" t="s">
        <v>17</v>
      </c>
      <c r="E74" s="51">
        <v>0</v>
      </c>
      <c r="F74" s="51">
        <v>300000</v>
      </c>
      <c r="G74" s="51">
        <v>0</v>
      </c>
    </row>
    <row r="75" spans="1:7">
      <c r="A75" s="38" t="s">
        <v>121</v>
      </c>
      <c r="B75" s="12" t="s">
        <v>120</v>
      </c>
      <c r="C75" s="9" t="s">
        <v>112</v>
      </c>
      <c r="D75" s="9" t="s">
        <v>122</v>
      </c>
      <c r="E75" s="51">
        <v>0</v>
      </c>
      <c r="F75" s="51">
        <v>300000</v>
      </c>
      <c r="G75" s="51">
        <v>0</v>
      </c>
    </row>
    <row r="76" spans="1:7" ht="63">
      <c r="A76" s="8" t="s">
        <v>493</v>
      </c>
      <c r="B76" s="12" t="s">
        <v>123</v>
      </c>
      <c r="C76" s="9" t="s">
        <v>16</v>
      </c>
      <c r="D76" s="9" t="s">
        <v>17</v>
      </c>
      <c r="E76" s="51">
        <v>800000</v>
      </c>
      <c r="F76" s="51">
        <v>0</v>
      </c>
      <c r="G76" s="51">
        <v>0</v>
      </c>
    </row>
    <row r="77" spans="1:7">
      <c r="A77" s="38" t="s">
        <v>121</v>
      </c>
      <c r="B77" s="12" t="s">
        <v>123</v>
      </c>
      <c r="C77" s="9" t="s">
        <v>124</v>
      </c>
      <c r="D77" s="9" t="s">
        <v>122</v>
      </c>
      <c r="E77" s="51">
        <v>800000</v>
      </c>
      <c r="F77" s="51">
        <v>0</v>
      </c>
      <c r="G77" s="51">
        <v>0</v>
      </c>
    </row>
    <row r="78" spans="1:7" ht="94.5">
      <c r="A78" s="5" t="s">
        <v>125</v>
      </c>
      <c r="B78" s="6" t="s">
        <v>126</v>
      </c>
      <c r="C78" s="7" t="s">
        <v>16</v>
      </c>
      <c r="D78" s="7" t="s">
        <v>17</v>
      </c>
      <c r="E78" s="49">
        <f>E79+E82+E85+E92+E95</f>
        <v>2144900</v>
      </c>
      <c r="F78" s="49">
        <f>F79+F82+F85+F92+F95</f>
        <v>460000</v>
      </c>
      <c r="G78" s="49">
        <f>G79+G82+G85+G92+G95</f>
        <v>460000</v>
      </c>
    </row>
    <row r="79" spans="1:7" ht="47.25">
      <c r="A79" s="10" t="s">
        <v>127</v>
      </c>
      <c r="B79" s="2" t="s">
        <v>128</v>
      </c>
      <c r="C79" s="9" t="s">
        <v>16</v>
      </c>
      <c r="D79" s="9" t="s">
        <v>17</v>
      </c>
      <c r="E79" s="51">
        <v>60000</v>
      </c>
      <c r="F79" s="51">
        <v>60000</v>
      </c>
      <c r="G79" s="51">
        <v>60000</v>
      </c>
    </row>
    <row r="80" spans="1:7" ht="110.25">
      <c r="A80" s="8" t="s">
        <v>129</v>
      </c>
      <c r="B80" s="2" t="s">
        <v>130</v>
      </c>
      <c r="C80" s="9" t="s">
        <v>16</v>
      </c>
      <c r="D80" s="9" t="s">
        <v>17</v>
      </c>
      <c r="E80" s="51">
        <v>60000</v>
      </c>
      <c r="F80" s="51">
        <v>60000</v>
      </c>
      <c r="G80" s="51">
        <v>60000</v>
      </c>
    </row>
    <row r="81" spans="1:7" ht="63">
      <c r="A81" s="8" t="s">
        <v>34</v>
      </c>
      <c r="B81" s="2" t="s">
        <v>130</v>
      </c>
      <c r="C81" s="9" t="s">
        <v>59</v>
      </c>
      <c r="D81" s="9" t="s">
        <v>35</v>
      </c>
      <c r="E81" s="51">
        <v>60000</v>
      </c>
      <c r="F81" s="51">
        <v>60000</v>
      </c>
      <c r="G81" s="51">
        <v>60000</v>
      </c>
    </row>
    <row r="82" spans="1:7" ht="78.75">
      <c r="A82" s="8" t="s">
        <v>131</v>
      </c>
      <c r="B82" s="12" t="s">
        <v>132</v>
      </c>
      <c r="C82" s="9" t="s">
        <v>16</v>
      </c>
      <c r="D82" s="9" t="s">
        <v>17</v>
      </c>
      <c r="E82" s="51">
        <v>50000</v>
      </c>
      <c r="F82" s="51">
        <v>50000</v>
      </c>
      <c r="G82" s="51">
        <v>50000</v>
      </c>
    </row>
    <row r="83" spans="1:7" ht="110.25">
      <c r="A83" s="8" t="s">
        <v>129</v>
      </c>
      <c r="B83" s="12" t="s">
        <v>133</v>
      </c>
      <c r="C83" s="9" t="s">
        <v>16</v>
      </c>
      <c r="D83" s="9" t="s">
        <v>17</v>
      </c>
      <c r="E83" s="51">
        <v>50000</v>
      </c>
      <c r="F83" s="51">
        <v>50000</v>
      </c>
      <c r="G83" s="51">
        <v>50000</v>
      </c>
    </row>
    <row r="84" spans="1:7" ht="63">
      <c r="A84" s="8" t="s">
        <v>34</v>
      </c>
      <c r="B84" s="12" t="s">
        <v>133</v>
      </c>
      <c r="C84" s="9" t="s">
        <v>59</v>
      </c>
      <c r="D84" s="9" t="s">
        <v>35</v>
      </c>
      <c r="E84" s="51">
        <v>50000</v>
      </c>
      <c r="F84" s="51">
        <v>50000</v>
      </c>
      <c r="G84" s="51">
        <v>50000</v>
      </c>
    </row>
    <row r="85" spans="1:7" ht="48.75" customHeight="1">
      <c r="A85" s="8" t="s">
        <v>134</v>
      </c>
      <c r="B85" s="12" t="s">
        <v>135</v>
      </c>
      <c r="C85" s="9"/>
      <c r="D85" s="9"/>
      <c r="E85" s="51">
        <f>E86+E88+E90</f>
        <v>1734900</v>
      </c>
      <c r="F85" s="51">
        <f>F86+F88+F90</f>
        <v>50000</v>
      </c>
      <c r="G85" s="51">
        <f>G86+G88+G90</f>
        <v>50000</v>
      </c>
    </row>
    <row r="86" spans="1:7" ht="110.25">
      <c r="A86" s="8" t="s">
        <v>129</v>
      </c>
      <c r="B86" s="12" t="s">
        <v>136</v>
      </c>
      <c r="C86" s="9" t="s">
        <v>16</v>
      </c>
      <c r="D86" s="9" t="s">
        <v>17</v>
      </c>
      <c r="E86" s="51">
        <v>50000</v>
      </c>
      <c r="F86" s="51">
        <v>50000</v>
      </c>
      <c r="G86" s="51">
        <v>50000</v>
      </c>
    </row>
    <row r="87" spans="1:7" ht="31.5">
      <c r="A87" s="8" t="s">
        <v>36</v>
      </c>
      <c r="B87" s="12" t="s">
        <v>136</v>
      </c>
      <c r="C87" s="9" t="s">
        <v>59</v>
      </c>
      <c r="D87" s="9" t="s">
        <v>37</v>
      </c>
      <c r="E87" s="51">
        <v>50000</v>
      </c>
      <c r="F87" s="51">
        <v>50000</v>
      </c>
      <c r="G87" s="51">
        <v>50000</v>
      </c>
    </row>
    <row r="88" spans="1:7" ht="94.5">
      <c r="A88" s="8" t="s">
        <v>137</v>
      </c>
      <c r="B88" s="12" t="s">
        <v>138</v>
      </c>
      <c r="C88" s="9"/>
      <c r="D88" s="9"/>
      <c r="E88" s="51">
        <v>1347920</v>
      </c>
      <c r="F88" s="51">
        <v>0</v>
      </c>
      <c r="G88" s="51">
        <v>0</v>
      </c>
    </row>
    <row r="89" spans="1:7" ht="63">
      <c r="A89" s="8" t="s">
        <v>34</v>
      </c>
      <c r="B89" s="12" t="s">
        <v>138</v>
      </c>
      <c r="C89" s="9" t="s">
        <v>59</v>
      </c>
      <c r="D89" s="9" t="s">
        <v>35</v>
      </c>
      <c r="E89" s="51">
        <v>1347920</v>
      </c>
      <c r="F89" s="51">
        <v>0</v>
      </c>
      <c r="G89" s="51">
        <v>0</v>
      </c>
    </row>
    <row r="90" spans="1:7" ht="63">
      <c r="A90" s="8" t="s">
        <v>139</v>
      </c>
      <c r="B90" s="12" t="s">
        <v>140</v>
      </c>
      <c r="C90" s="9"/>
      <c r="D90" s="9"/>
      <c r="E90" s="51">
        <v>336980</v>
      </c>
      <c r="F90" s="51">
        <v>0</v>
      </c>
      <c r="G90" s="51">
        <v>0</v>
      </c>
    </row>
    <row r="91" spans="1:7" ht="63">
      <c r="A91" s="8" t="s">
        <v>34</v>
      </c>
      <c r="B91" s="12" t="s">
        <v>140</v>
      </c>
      <c r="C91" s="9" t="s">
        <v>59</v>
      </c>
      <c r="D91" s="9" t="s">
        <v>35</v>
      </c>
      <c r="E91" s="51">
        <v>336980</v>
      </c>
      <c r="F91" s="51">
        <v>0</v>
      </c>
      <c r="G91" s="51">
        <v>0</v>
      </c>
    </row>
    <row r="92" spans="1:7" ht="47.25">
      <c r="A92" s="8" t="s">
        <v>141</v>
      </c>
      <c r="B92" s="12" t="s">
        <v>142</v>
      </c>
      <c r="C92" s="9" t="s">
        <v>16</v>
      </c>
      <c r="D92" s="9" t="s">
        <v>17</v>
      </c>
      <c r="E92" s="51">
        <v>200000</v>
      </c>
      <c r="F92" s="51">
        <v>200000</v>
      </c>
      <c r="G92" s="51">
        <v>200000</v>
      </c>
    </row>
    <row r="93" spans="1:7" ht="110.25">
      <c r="A93" s="8" t="s">
        <v>129</v>
      </c>
      <c r="B93" s="12" t="s">
        <v>143</v>
      </c>
      <c r="C93" s="9" t="s">
        <v>16</v>
      </c>
      <c r="D93" s="9" t="s">
        <v>17</v>
      </c>
      <c r="E93" s="51">
        <v>200000</v>
      </c>
      <c r="F93" s="51">
        <v>200000</v>
      </c>
      <c r="G93" s="51">
        <v>200000</v>
      </c>
    </row>
    <row r="94" spans="1:7" ht="63">
      <c r="A94" s="8" t="s">
        <v>34</v>
      </c>
      <c r="B94" s="12" t="s">
        <v>143</v>
      </c>
      <c r="C94" s="9" t="s">
        <v>144</v>
      </c>
      <c r="D94" s="9" t="s">
        <v>35</v>
      </c>
      <c r="E94" s="51">
        <v>200000</v>
      </c>
      <c r="F94" s="51">
        <v>200000</v>
      </c>
      <c r="G94" s="51">
        <v>200000</v>
      </c>
    </row>
    <row r="95" spans="1:7" ht="31.5">
      <c r="A95" s="8" t="s">
        <v>145</v>
      </c>
      <c r="B95" s="12" t="s">
        <v>146</v>
      </c>
      <c r="C95" s="9"/>
      <c r="D95" s="9"/>
      <c r="E95" s="51">
        <f>E96</f>
        <v>100000</v>
      </c>
      <c r="F95" s="51">
        <f>F96</f>
        <v>100000</v>
      </c>
      <c r="G95" s="51">
        <f>G96</f>
        <v>100000</v>
      </c>
    </row>
    <row r="96" spans="1:7" ht="110.25">
      <c r="A96" s="8" t="s">
        <v>129</v>
      </c>
      <c r="B96" s="12" t="s">
        <v>147</v>
      </c>
      <c r="C96" s="9" t="s">
        <v>16</v>
      </c>
      <c r="D96" s="9" t="s">
        <v>17</v>
      </c>
      <c r="E96" s="51">
        <v>100000</v>
      </c>
      <c r="F96" s="51">
        <v>100000</v>
      </c>
      <c r="G96" s="51">
        <v>100000</v>
      </c>
    </row>
    <row r="97" spans="1:7" ht="63">
      <c r="A97" s="8" t="s">
        <v>34</v>
      </c>
      <c r="B97" s="12" t="s">
        <v>147</v>
      </c>
      <c r="C97" s="9" t="s">
        <v>144</v>
      </c>
      <c r="D97" s="9" t="s">
        <v>35</v>
      </c>
      <c r="E97" s="51">
        <v>100000</v>
      </c>
      <c r="F97" s="51">
        <v>100000</v>
      </c>
      <c r="G97" s="51">
        <v>100000</v>
      </c>
    </row>
    <row r="98" spans="1:7" ht="94.5">
      <c r="A98" s="16" t="s">
        <v>148</v>
      </c>
      <c r="B98" s="6" t="s">
        <v>149</v>
      </c>
      <c r="C98" s="7" t="s">
        <v>16</v>
      </c>
      <c r="D98" s="7" t="s">
        <v>17</v>
      </c>
      <c r="E98" s="49">
        <f>E99+E103+E107+E111</f>
        <v>104000</v>
      </c>
      <c r="F98" s="49">
        <f>F99+F103+F107+F111</f>
        <v>104000</v>
      </c>
      <c r="G98" s="49">
        <f>G99+G103+G107+G111</f>
        <v>104000</v>
      </c>
    </row>
    <row r="99" spans="1:7" ht="78.75">
      <c r="A99" s="16" t="s">
        <v>150</v>
      </c>
      <c r="B99" s="6" t="s">
        <v>151</v>
      </c>
      <c r="C99" s="7" t="s">
        <v>16</v>
      </c>
      <c r="D99" s="7" t="s">
        <v>17</v>
      </c>
      <c r="E99" s="51">
        <f>E100</f>
        <v>14000</v>
      </c>
      <c r="F99" s="51">
        <f>F100</f>
        <v>14000</v>
      </c>
      <c r="G99" s="51">
        <f>G100</f>
        <v>14000</v>
      </c>
    </row>
    <row r="100" spans="1:7" ht="47.25">
      <c r="A100" s="10" t="s">
        <v>152</v>
      </c>
      <c r="B100" s="2" t="s">
        <v>153</v>
      </c>
      <c r="C100" s="9" t="s">
        <v>16</v>
      </c>
      <c r="D100" s="9" t="s">
        <v>17</v>
      </c>
      <c r="E100" s="52">
        <v>14000</v>
      </c>
      <c r="F100" s="52">
        <v>14000</v>
      </c>
      <c r="G100" s="52">
        <v>14000</v>
      </c>
    </row>
    <row r="101" spans="1:7" ht="79.5" customHeight="1">
      <c r="A101" s="8" t="s">
        <v>154</v>
      </c>
      <c r="B101" s="2" t="s">
        <v>155</v>
      </c>
      <c r="C101" s="9" t="s">
        <v>16</v>
      </c>
      <c r="D101" s="9" t="s">
        <v>17</v>
      </c>
      <c r="E101" s="52">
        <v>14000</v>
      </c>
      <c r="F101" s="52">
        <v>14000</v>
      </c>
      <c r="G101" s="52">
        <v>14000</v>
      </c>
    </row>
    <row r="102" spans="1:7" ht="63">
      <c r="A102" s="8" t="s">
        <v>34</v>
      </c>
      <c r="B102" s="2" t="s">
        <v>155</v>
      </c>
      <c r="C102" s="9" t="s">
        <v>144</v>
      </c>
      <c r="D102" s="9" t="s">
        <v>35</v>
      </c>
      <c r="E102" s="52">
        <v>14000</v>
      </c>
      <c r="F102" s="52">
        <v>14000</v>
      </c>
      <c r="G102" s="52">
        <v>14000</v>
      </c>
    </row>
    <row r="103" spans="1:7" ht="47.25">
      <c r="A103" s="16" t="s">
        <v>156</v>
      </c>
      <c r="B103" s="6" t="s">
        <v>157</v>
      </c>
      <c r="C103" s="7" t="s">
        <v>16</v>
      </c>
      <c r="D103" s="7" t="s">
        <v>17</v>
      </c>
      <c r="E103" s="49">
        <f>E104</f>
        <v>10000</v>
      </c>
      <c r="F103" s="49">
        <f>F104</f>
        <v>10000</v>
      </c>
      <c r="G103" s="49">
        <f>G104</f>
        <v>10000</v>
      </c>
    </row>
    <row r="104" spans="1:7" ht="94.5">
      <c r="A104" s="17" t="s">
        <v>158</v>
      </c>
      <c r="B104" s="2" t="s">
        <v>159</v>
      </c>
      <c r="C104" s="9"/>
      <c r="D104" s="9"/>
      <c r="E104" s="52">
        <v>10000</v>
      </c>
      <c r="F104" s="52">
        <v>10000</v>
      </c>
      <c r="G104" s="52">
        <v>10000</v>
      </c>
    </row>
    <row r="105" spans="1:7" ht="62.25" customHeight="1">
      <c r="A105" s="8" t="s">
        <v>160</v>
      </c>
      <c r="B105" s="2" t="s">
        <v>161</v>
      </c>
      <c r="C105" s="9" t="s">
        <v>16</v>
      </c>
      <c r="D105" s="9" t="s">
        <v>17</v>
      </c>
      <c r="E105" s="52">
        <v>10000</v>
      </c>
      <c r="F105" s="52">
        <v>10000</v>
      </c>
      <c r="G105" s="52">
        <v>10000</v>
      </c>
    </row>
    <row r="106" spans="1:7" ht="63">
      <c r="A106" s="8" t="s">
        <v>34</v>
      </c>
      <c r="B106" s="2" t="s">
        <v>161</v>
      </c>
      <c r="C106" s="9" t="s">
        <v>144</v>
      </c>
      <c r="D106" s="9" t="s">
        <v>35</v>
      </c>
      <c r="E106" s="52">
        <v>10000</v>
      </c>
      <c r="F106" s="52">
        <v>10000</v>
      </c>
      <c r="G106" s="52">
        <v>10000</v>
      </c>
    </row>
    <row r="107" spans="1:7" ht="78.75">
      <c r="A107" s="16" t="s">
        <v>162</v>
      </c>
      <c r="B107" s="6" t="s">
        <v>163</v>
      </c>
      <c r="C107" s="7" t="s">
        <v>16</v>
      </c>
      <c r="D107" s="7" t="s">
        <v>17</v>
      </c>
      <c r="E107" s="51">
        <v>20000</v>
      </c>
      <c r="F107" s="51">
        <v>20000</v>
      </c>
      <c r="G107" s="51">
        <v>20000</v>
      </c>
    </row>
    <row r="108" spans="1:7" ht="47.25">
      <c r="A108" s="10" t="s">
        <v>164</v>
      </c>
      <c r="B108" s="2" t="s">
        <v>165</v>
      </c>
      <c r="C108" s="9" t="s">
        <v>16</v>
      </c>
      <c r="D108" s="9" t="s">
        <v>17</v>
      </c>
      <c r="E108" s="51">
        <v>20000</v>
      </c>
      <c r="F108" s="51">
        <v>20000</v>
      </c>
      <c r="G108" s="51">
        <v>20000</v>
      </c>
    </row>
    <row r="109" spans="1:7" ht="123.75" customHeight="1">
      <c r="A109" s="10" t="s">
        <v>166</v>
      </c>
      <c r="B109" s="2" t="s">
        <v>167</v>
      </c>
      <c r="C109" s="9" t="s">
        <v>16</v>
      </c>
      <c r="D109" s="9" t="s">
        <v>17</v>
      </c>
      <c r="E109" s="51">
        <v>20000</v>
      </c>
      <c r="F109" s="51">
        <v>20000</v>
      </c>
      <c r="G109" s="51">
        <v>20000</v>
      </c>
    </row>
    <row r="110" spans="1:7" ht="63">
      <c r="A110" s="8" t="s">
        <v>34</v>
      </c>
      <c r="B110" s="2" t="s">
        <v>167</v>
      </c>
      <c r="C110" s="9" t="s">
        <v>144</v>
      </c>
      <c r="D110" s="9" t="s">
        <v>35</v>
      </c>
      <c r="E110" s="51">
        <v>20000</v>
      </c>
      <c r="F110" s="51">
        <v>20000</v>
      </c>
      <c r="G110" s="51">
        <v>20000</v>
      </c>
    </row>
    <row r="111" spans="1:7" ht="88.5" customHeight="1">
      <c r="A111" s="5" t="s">
        <v>168</v>
      </c>
      <c r="B111" s="14" t="s">
        <v>169</v>
      </c>
      <c r="C111" s="7" t="s">
        <v>16</v>
      </c>
      <c r="D111" s="7" t="s">
        <v>17</v>
      </c>
      <c r="E111" s="51">
        <f t="shared" ref="E111:G112" si="0">E113</f>
        <v>60000</v>
      </c>
      <c r="F111" s="51">
        <f t="shared" si="0"/>
        <v>60000</v>
      </c>
      <c r="G111" s="51">
        <f t="shared" si="0"/>
        <v>60000</v>
      </c>
    </row>
    <row r="112" spans="1:7" ht="47.25">
      <c r="A112" s="10" t="s">
        <v>170</v>
      </c>
      <c r="B112" s="12" t="s">
        <v>171</v>
      </c>
      <c r="C112" s="9" t="s">
        <v>16</v>
      </c>
      <c r="D112" s="9" t="s">
        <v>17</v>
      </c>
      <c r="E112" s="51">
        <f t="shared" si="0"/>
        <v>60000</v>
      </c>
      <c r="F112" s="51">
        <f t="shared" si="0"/>
        <v>60000</v>
      </c>
      <c r="G112" s="51">
        <f t="shared" si="0"/>
        <v>60000</v>
      </c>
    </row>
    <row r="113" spans="1:7" ht="94.5">
      <c r="A113" s="18" t="s">
        <v>172</v>
      </c>
      <c r="B113" s="12" t="s">
        <v>171</v>
      </c>
      <c r="C113" s="9" t="s">
        <v>16</v>
      </c>
      <c r="D113" s="9" t="s">
        <v>17</v>
      </c>
      <c r="E113" s="51">
        <v>60000</v>
      </c>
      <c r="F113" s="51">
        <v>60000</v>
      </c>
      <c r="G113" s="51">
        <v>60000</v>
      </c>
    </row>
    <row r="114" spans="1:7" ht="78.75">
      <c r="A114" s="19" t="s">
        <v>173</v>
      </c>
      <c r="B114" s="12" t="s">
        <v>174</v>
      </c>
      <c r="C114" s="9" t="s">
        <v>16</v>
      </c>
      <c r="D114" s="9" t="s">
        <v>17</v>
      </c>
      <c r="E114" s="51">
        <v>60000</v>
      </c>
      <c r="F114" s="51">
        <v>60000</v>
      </c>
      <c r="G114" s="51">
        <v>60000</v>
      </c>
    </row>
    <row r="115" spans="1:7" ht="78.75" customHeight="1">
      <c r="A115" s="8" t="s">
        <v>175</v>
      </c>
      <c r="B115" s="12" t="s">
        <v>174</v>
      </c>
      <c r="C115" s="9" t="s">
        <v>144</v>
      </c>
      <c r="D115" s="9" t="s">
        <v>176</v>
      </c>
      <c r="E115" s="51">
        <v>60000</v>
      </c>
      <c r="F115" s="51">
        <v>60000</v>
      </c>
      <c r="G115" s="51">
        <v>60000</v>
      </c>
    </row>
    <row r="116" spans="1:7" ht="141.75">
      <c r="A116" s="5" t="s">
        <v>177</v>
      </c>
      <c r="B116" s="6" t="s">
        <v>178</v>
      </c>
      <c r="C116" s="7" t="s">
        <v>16</v>
      </c>
      <c r="D116" s="7" t="s">
        <v>17</v>
      </c>
      <c r="E116" s="56">
        <v>6249200</v>
      </c>
      <c r="F116" s="56">
        <v>9402800</v>
      </c>
      <c r="G116" s="56">
        <v>12355400</v>
      </c>
    </row>
    <row r="117" spans="1:7" ht="120.75" customHeight="1">
      <c r="A117" s="10" t="s">
        <v>179</v>
      </c>
      <c r="B117" s="2" t="s">
        <v>180</v>
      </c>
      <c r="C117" s="9" t="s">
        <v>16</v>
      </c>
      <c r="D117" s="9" t="s">
        <v>17</v>
      </c>
      <c r="E117" s="55">
        <v>2596000</v>
      </c>
      <c r="F117" s="55">
        <v>2056000</v>
      </c>
      <c r="G117" s="55">
        <v>2882000</v>
      </c>
    </row>
    <row r="118" spans="1:7" ht="66.75" customHeight="1">
      <c r="A118" s="10" t="s">
        <v>181</v>
      </c>
      <c r="B118" s="2" t="s">
        <v>182</v>
      </c>
      <c r="C118" s="9" t="s">
        <v>16</v>
      </c>
      <c r="D118" s="9" t="s">
        <v>17</v>
      </c>
      <c r="E118" s="55">
        <v>2596000</v>
      </c>
      <c r="F118" s="55">
        <v>2056000</v>
      </c>
      <c r="G118" s="55">
        <v>2882000</v>
      </c>
    </row>
    <row r="119" spans="1:7" ht="63">
      <c r="A119" s="10" t="s">
        <v>34</v>
      </c>
      <c r="B119" s="2" t="s">
        <v>182</v>
      </c>
      <c r="C119" s="9" t="s">
        <v>183</v>
      </c>
      <c r="D119" s="9" t="s">
        <v>35</v>
      </c>
      <c r="E119" s="55">
        <v>2596000</v>
      </c>
      <c r="F119" s="55">
        <v>2056000</v>
      </c>
      <c r="G119" s="55">
        <v>2882000</v>
      </c>
    </row>
    <row r="120" spans="1:7" ht="82.5" customHeight="1">
      <c r="A120" s="10" t="s">
        <v>184</v>
      </c>
      <c r="B120" s="2" t="s">
        <v>185</v>
      </c>
      <c r="C120" s="9" t="s">
        <v>16</v>
      </c>
      <c r="D120" s="9" t="s">
        <v>17</v>
      </c>
      <c r="E120" s="51">
        <v>3653200</v>
      </c>
      <c r="F120" s="51">
        <v>7346800</v>
      </c>
      <c r="G120" s="51">
        <v>9473400</v>
      </c>
    </row>
    <row r="121" spans="1:7" ht="65.25" customHeight="1">
      <c r="A121" s="10" t="s">
        <v>181</v>
      </c>
      <c r="B121" s="2" t="s">
        <v>186</v>
      </c>
      <c r="C121" s="9" t="s">
        <v>16</v>
      </c>
      <c r="D121" s="9" t="s">
        <v>17</v>
      </c>
      <c r="E121" s="51">
        <v>1591100</v>
      </c>
      <c r="F121" s="51">
        <v>5284700</v>
      </c>
      <c r="G121" s="51">
        <v>7411300</v>
      </c>
    </row>
    <row r="122" spans="1:7" ht="63">
      <c r="A122" s="10" t="s">
        <v>34</v>
      </c>
      <c r="B122" s="2" t="s">
        <v>186</v>
      </c>
      <c r="C122" s="9" t="s">
        <v>183</v>
      </c>
      <c r="D122" s="9" t="s">
        <v>35</v>
      </c>
      <c r="E122" s="51">
        <v>1591100</v>
      </c>
      <c r="F122" s="51">
        <v>5284700</v>
      </c>
      <c r="G122" s="51">
        <v>7411300</v>
      </c>
    </row>
    <row r="123" spans="1:7" ht="63">
      <c r="A123" s="8" t="s">
        <v>187</v>
      </c>
      <c r="B123" s="2" t="s">
        <v>188</v>
      </c>
      <c r="C123" s="9" t="s">
        <v>16</v>
      </c>
      <c r="D123" s="9" t="s">
        <v>17</v>
      </c>
      <c r="E123" s="39">
        <v>1959000</v>
      </c>
      <c r="F123" s="39">
        <v>1959000</v>
      </c>
      <c r="G123" s="39">
        <v>1959000</v>
      </c>
    </row>
    <row r="124" spans="1:7" ht="63">
      <c r="A124" s="10" t="s">
        <v>34</v>
      </c>
      <c r="B124" s="2" t="s">
        <v>188</v>
      </c>
      <c r="C124" s="9" t="s">
        <v>183</v>
      </c>
      <c r="D124" s="9" t="s">
        <v>35</v>
      </c>
      <c r="E124" s="39">
        <v>1959000</v>
      </c>
      <c r="F124" s="39">
        <v>1959000</v>
      </c>
      <c r="G124" s="39">
        <v>1959000</v>
      </c>
    </row>
    <row r="125" spans="1:7" ht="63">
      <c r="A125" s="8" t="s">
        <v>189</v>
      </c>
      <c r="B125" s="2" t="s">
        <v>190</v>
      </c>
      <c r="C125" s="9" t="s">
        <v>16</v>
      </c>
      <c r="D125" s="9" t="s">
        <v>17</v>
      </c>
      <c r="E125" s="51">
        <v>103100</v>
      </c>
      <c r="F125" s="51">
        <v>103100</v>
      </c>
      <c r="G125" s="51">
        <v>103100</v>
      </c>
    </row>
    <row r="126" spans="1:7" ht="63">
      <c r="A126" s="10" t="s">
        <v>34</v>
      </c>
      <c r="B126" s="2" t="s">
        <v>190</v>
      </c>
      <c r="C126" s="9" t="s">
        <v>183</v>
      </c>
      <c r="D126" s="9" t="s">
        <v>35</v>
      </c>
      <c r="E126" s="51">
        <v>103100</v>
      </c>
      <c r="F126" s="51">
        <v>103100</v>
      </c>
      <c r="G126" s="51">
        <v>103100</v>
      </c>
    </row>
    <row r="127" spans="1:7" ht="63">
      <c r="A127" s="5" t="s">
        <v>191</v>
      </c>
      <c r="B127" s="14" t="s">
        <v>192</v>
      </c>
      <c r="C127" s="7" t="s">
        <v>16</v>
      </c>
      <c r="D127" s="7" t="s">
        <v>17</v>
      </c>
      <c r="E127" s="51">
        <f>E128+E134+E143+E148+E153+E161+E169</f>
        <v>311555962.38</v>
      </c>
      <c r="F127" s="51">
        <f>F128+F134+F143+F148+F153+F161+F169</f>
        <v>264448697.53999999</v>
      </c>
      <c r="G127" s="51">
        <f>G128+G134+G143+G148+G153+G161+G169</f>
        <v>258948697.53999999</v>
      </c>
    </row>
    <row r="128" spans="1:7" ht="63">
      <c r="A128" s="5" t="s">
        <v>193</v>
      </c>
      <c r="B128" s="14" t="s">
        <v>194</v>
      </c>
      <c r="C128" s="7" t="s">
        <v>16</v>
      </c>
      <c r="D128" s="7" t="s">
        <v>17</v>
      </c>
      <c r="E128" s="51">
        <f>E129</f>
        <v>1362000</v>
      </c>
      <c r="F128" s="51">
        <f>F129</f>
        <v>1362000</v>
      </c>
      <c r="G128" s="51">
        <f>G129</f>
        <v>1362000</v>
      </c>
    </row>
    <row r="129" spans="1:7" ht="31.5">
      <c r="A129" s="10" t="s">
        <v>195</v>
      </c>
      <c r="B129" s="1" t="s">
        <v>196</v>
      </c>
      <c r="C129" s="9" t="s">
        <v>16</v>
      </c>
      <c r="D129" s="9" t="s">
        <v>17</v>
      </c>
      <c r="E129" s="51">
        <f>E130+E132</f>
        <v>1362000</v>
      </c>
      <c r="F129" s="51">
        <f>F130+F132</f>
        <v>1362000</v>
      </c>
      <c r="G129" s="51">
        <f>G130+G132</f>
        <v>1362000</v>
      </c>
    </row>
    <row r="130" spans="1:7" ht="129.75" customHeight="1">
      <c r="A130" s="8" t="s">
        <v>197</v>
      </c>
      <c r="B130" s="12" t="s">
        <v>198</v>
      </c>
      <c r="C130" s="9" t="s">
        <v>16</v>
      </c>
      <c r="D130" s="9" t="s">
        <v>17</v>
      </c>
      <c r="E130" s="51">
        <v>1125300</v>
      </c>
      <c r="F130" s="51">
        <v>1125300</v>
      </c>
      <c r="G130" s="51">
        <v>1125300</v>
      </c>
    </row>
    <row r="131" spans="1:7" ht="31.5">
      <c r="A131" s="8" t="s">
        <v>199</v>
      </c>
      <c r="B131" s="12" t="s">
        <v>198</v>
      </c>
      <c r="C131" s="9" t="s">
        <v>200</v>
      </c>
      <c r="D131" s="9" t="s">
        <v>201</v>
      </c>
      <c r="E131" s="51">
        <v>1125300</v>
      </c>
      <c r="F131" s="51">
        <v>1125300</v>
      </c>
      <c r="G131" s="51">
        <v>1125300</v>
      </c>
    </row>
    <row r="132" spans="1:7" ht="157.5">
      <c r="A132" s="20" t="s">
        <v>202</v>
      </c>
      <c r="B132" s="12" t="s">
        <v>203</v>
      </c>
      <c r="C132" s="9" t="s">
        <v>16</v>
      </c>
      <c r="D132" s="9" t="s">
        <v>17</v>
      </c>
      <c r="E132" s="52">
        <v>236700</v>
      </c>
      <c r="F132" s="52">
        <v>236700</v>
      </c>
      <c r="G132" s="52">
        <v>236700</v>
      </c>
    </row>
    <row r="133" spans="1:7" ht="31.5">
      <c r="A133" s="8" t="s">
        <v>199</v>
      </c>
      <c r="B133" s="12" t="s">
        <v>203</v>
      </c>
      <c r="C133" s="9" t="s">
        <v>200</v>
      </c>
      <c r="D133" s="9" t="s">
        <v>201</v>
      </c>
      <c r="E133" s="52">
        <v>236700</v>
      </c>
      <c r="F133" s="52">
        <v>236700</v>
      </c>
      <c r="G133" s="52">
        <v>236700</v>
      </c>
    </row>
    <row r="134" spans="1:7" ht="63">
      <c r="A134" s="5" t="s">
        <v>204</v>
      </c>
      <c r="B134" s="14" t="s">
        <v>205</v>
      </c>
      <c r="C134" s="7" t="s">
        <v>16</v>
      </c>
      <c r="D134" s="7" t="s">
        <v>17</v>
      </c>
      <c r="E134" s="53">
        <v>180000</v>
      </c>
      <c r="F134" s="53">
        <v>0</v>
      </c>
      <c r="G134" s="53">
        <v>0</v>
      </c>
    </row>
    <row r="135" spans="1:7" ht="51.75" customHeight="1">
      <c r="A135" s="8" t="s">
        <v>206</v>
      </c>
      <c r="B135" s="12" t="s">
        <v>207</v>
      </c>
      <c r="C135" s="9" t="s">
        <v>16</v>
      </c>
      <c r="D135" s="9" t="s">
        <v>17</v>
      </c>
      <c r="E135" s="52">
        <v>10000</v>
      </c>
      <c r="F135" s="52">
        <v>0</v>
      </c>
      <c r="G135" s="52">
        <v>0</v>
      </c>
    </row>
    <row r="136" spans="1:7" ht="78" customHeight="1">
      <c r="A136" s="8" t="s">
        <v>208</v>
      </c>
      <c r="B136" s="12" t="s">
        <v>209</v>
      </c>
      <c r="C136" s="9" t="s">
        <v>16</v>
      </c>
      <c r="D136" s="9" t="s">
        <v>17</v>
      </c>
      <c r="E136" s="52">
        <v>10000</v>
      </c>
      <c r="F136" s="52">
        <v>0</v>
      </c>
      <c r="G136" s="52">
        <v>0</v>
      </c>
    </row>
    <row r="137" spans="1:7" ht="63">
      <c r="A137" s="8" t="s">
        <v>34</v>
      </c>
      <c r="B137" s="12" t="s">
        <v>209</v>
      </c>
      <c r="C137" s="9" t="s">
        <v>70</v>
      </c>
      <c r="D137" s="9" t="s">
        <v>35</v>
      </c>
      <c r="E137" s="52">
        <v>10000</v>
      </c>
      <c r="F137" s="52">
        <v>0</v>
      </c>
      <c r="G137" s="52">
        <v>0</v>
      </c>
    </row>
    <row r="138" spans="1:7" ht="81" customHeight="1">
      <c r="A138" s="8" t="s">
        <v>210</v>
      </c>
      <c r="B138" s="12" t="s">
        <v>211</v>
      </c>
      <c r="C138" s="9" t="s">
        <v>16</v>
      </c>
      <c r="D138" s="9" t="s">
        <v>17</v>
      </c>
      <c r="E138" s="52">
        <f>E139+E141</f>
        <v>170000</v>
      </c>
      <c r="F138" s="52">
        <v>0</v>
      </c>
      <c r="G138" s="52">
        <v>0</v>
      </c>
    </row>
    <row r="139" spans="1:7" ht="94.5" customHeight="1">
      <c r="A139" s="10" t="s">
        <v>212</v>
      </c>
      <c r="B139" s="12" t="s">
        <v>213</v>
      </c>
      <c r="C139" s="9" t="s">
        <v>16</v>
      </c>
      <c r="D139" s="9" t="s">
        <v>17</v>
      </c>
      <c r="E139" s="52">
        <v>67500</v>
      </c>
      <c r="F139" s="52">
        <v>0</v>
      </c>
      <c r="G139" s="52">
        <v>0</v>
      </c>
    </row>
    <row r="140" spans="1:7" ht="31.5">
      <c r="A140" s="8" t="s">
        <v>199</v>
      </c>
      <c r="B140" s="12" t="s">
        <v>213</v>
      </c>
      <c r="C140" s="9" t="s">
        <v>214</v>
      </c>
      <c r="D140" s="9" t="s">
        <v>201</v>
      </c>
      <c r="E140" s="52">
        <v>67500</v>
      </c>
      <c r="F140" s="52">
        <v>0</v>
      </c>
      <c r="G140" s="52">
        <v>0</v>
      </c>
    </row>
    <row r="141" spans="1:7" ht="78.75" customHeight="1">
      <c r="A141" s="8" t="s">
        <v>208</v>
      </c>
      <c r="B141" s="12" t="s">
        <v>215</v>
      </c>
      <c r="C141" s="9" t="s">
        <v>16</v>
      </c>
      <c r="D141" s="9" t="s">
        <v>17</v>
      </c>
      <c r="E141" s="52">
        <v>102500</v>
      </c>
      <c r="F141" s="52">
        <v>0</v>
      </c>
      <c r="G141" s="52">
        <v>0</v>
      </c>
    </row>
    <row r="142" spans="1:7" ht="63">
      <c r="A142" s="8" t="s">
        <v>34</v>
      </c>
      <c r="B142" s="12" t="s">
        <v>215</v>
      </c>
      <c r="C142" s="9" t="s">
        <v>70</v>
      </c>
      <c r="D142" s="9" t="s">
        <v>35</v>
      </c>
      <c r="E142" s="52">
        <v>102500</v>
      </c>
      <c r="F142" s="52">
        <v>0</v>
      </c>
      <c r="G142" s="52">
        <v>0</v>
      </c>
    </row>
    <row r="143" spans="1:7" ht="63">
      <c r="A143" s="5" t="s">
        <v>216</v>
      </c>
      <c r="B143" s="14" t="s">
        <v>217</v>
      </c>
      <c r="C143" s="7" t="s">
        <v>16</v>
      </c>
      <c r="D143" s="7" t="s">
        <v>17</v>
      </c>
      <c r="E143" s="53">
        <v>137700</v>
      </c>
      <c r="F143" s="52">
        <v>0</v>
      </c>
      <c r="G143" s="52">
        <v>0</v>
      </c>
    </row>
    <row r="144" spans="1:7" ht="156" customHeight="1">
      <c r="A144" s="10" t="s">
        <v>218</v>
      </c>
      <c r="B144" s="12" t="s">
        <v>219</v>
      </c>
      <c r="C144" s="9" t="s">
        <v>16</v>
      </c>
      <c r="D144" s="9" t="s">
        <v>17</v>
      </c>
      <c r="E144" s="52">
        <v>137700</v>
      </c>
      <c r="F144" s="52">
        <v>0</v>
      </c>
      <c r="G144" s="52">
        <v>0</v>
      </c>
    </row>
    <row r="145" spans="1:7" ht="80.25" customHeight="1">
      <c r="A145" s="8" t="s">
        <v>220</v>
      </c>
      <c r="B145" s="12" t="s">
        <v>221</v>
      </c>
      <c r="C145" s="9" t="s">
        <v>16</v>
      </c>
      <c r="D145" s="9" t="s">
        <v>17</v>
      </c>
      <c r="E145" s="52">
        <v>137700</v>
      </c>
      <c r="F145" s="52">
        <v>0</v>
      </c>
      <c r="G145" s="52">
        <v>0</v>
      </c>
    </row>
    <row r="146" spans="1:7" ht="63">
      <c r="A146" s="8" t="s">
        <v>34</v>
      </c>
      <c r="B146" s="12" t="s">
        <v>221</v>
      </c>
      <c r="C146" s="9" t="s">
        <v>222</v>
      </c>
      <c r="D146" s="9" t="s">
        <v>35</v>
      </c>
      <c r="E146" s="52">
        <v>85500</v>
      </c>
      <c r="F146" s="52">
        <v>0</v>
      </c>
      <c r="G146" s="52">
        <v>0</v>
      </c>
    </row>
    <row r="147" spans="1:7" ht="31.5">
      <c r="A147" s="8" t="s">
        <v>199</v>
      </c>
      <c r="B147" s="12" t="s">
        <v>221</v>
      </c>
      <c r="C147" s="9" t="s">
        <v>222</v>
      </c>
      <c r="D147" s="9" t="s">
        <v>201</v>
      </c>
      <c r="E147" s="52">
        <v>52200</v>
      </c>
      <c r="F147" s="52">
        <v>0</v>
      </c>
      <c r="G147" s="52">
        <v>0</v>
      </c>
    </row>
    <row r="148" spans="1:7" ht="63">
      <c r="A148" s="16" t="s">
        <v>223</v>
      </c>
      <c r="B148" s="14" t="s">
        <v>224</v>
      </c>
      <c r="C148" s="7" t="s">
        <v>16</v>
      </c>
      <c r="D148" s="7" t="s">
        <v>17</v>
      </c>
      <c r="E148" s="53">
        <v>96300</v>
      </c>
      <c r="F148" s="53">
        <v>0</v>
      </c>
      <c r="G148" s="53">
        <v>0</v>
      </c>
    </row>
    <row r="149" spans="1:7" ht="126">
      <c r="A149" s="10" t="s">
        <v>225</v>
      </c>
      <c r="B149" s="12" t="s">
        <v>226</v>
      </c>
      <c r="C149" s="9" t="s">
        <v>16</v>
      </c>
      <c r="D149" s="9" t="s">
        <v>17</v>
      </c>
      <c r="E149" s="52">
        <v>96300</v>
      </c>
      <c r="F149" s="52">
        <v>0</v>
      </c>
      <c r="G149" s="52">
        <v>0</v>
      </c>
    </row>
    <row r="150" spans="1:7" ht="78.75" customHeight="1">
      <c r="A150" s="8" t="s">
        <v>227</v>
      </c>
      <c r="B150" s="12" t="s">
        <v>228</v>
      </c>
      <c r="C150" s="9" t="s">
        <v>16</v>
      </c>
      <c r="D150" s="9" t="s">
        <v>17</v>
      </c>
      <c r="E150" s="52">
        <f>E151+E152</f>
        <v>96300</v>
      </c>
      <c r="F150" s="52">
        <v>0</v>
      </c>
      <c r="G150" s="52">
        <v>0</v>
      </c>
    </row>
    <row r="151" spans="1:7" ht="63">
      <c r="A151" s="8" t="s">
        <v>34</v>
      </c>
      <c r="B151" s="12" t="s">
        <v>228</v>
      </c>
      <c r="C151" s="9" t="s">
        <v>222</v>
      </c>
      <c r="D151" s="9" t="s">
        <v>35</v>
      </c>
      <c r="E151" s="52">
        <v>20700</v>
      </c>
      <c r="F151" s="52">
        <v>0</v>
      </c>
      <c r="G151" s="52">
        <v>0</v>
      </c>
    </row>
    <row r="152" spans="1:7" ht="63">
      <c r="A152" s="8" t="s">
        <v>34</v>
      </c>
      <c r="B152" s="12" t="s">
        <v>228</v>
      </c>
      <c r="C152" s="9" t="s">
        <v>70</v>
      </c>
      <c r="D152" s="9" t="s">
        <v>35</v>
      </c>
      <c r="E152" s="52">
        <v>75600</v>
      </c>
      <c r="F152" s="52">
        <v>0</v>
      </c>
      <c r="G152" s="52">
        <v>0</v>
      </c>
    </row>
    <row r="153" spans="1:7" ht="94.5">
      <c r="A153" s="16" t="s">
        <v>229</v>
      </c>
      <c r="B153" s="14" t="s">
        <v>230</v>
      </c>
      <c r="C153" s="21" t="s">
        <v>16</v>
      </c>
      <c r="D153" s="21" t="s">
        <v>17</v>
      </c>
      <c r="E153" s="51">
        <f>E154</f>
        <v>21469962.379999999</v>
      </c>
      <c r="F153" s="51">
        <f>F154</f>
        <v>21583497.539999999</v>
      </c>
      <c r="G153" s="51">
        <f>G154</f>
        <v>21583497.539999999</v>
      </c>
    </row>
    <row r="154" spans="1:7" ht="126">
      <c r="A154" s="8" t="s">
        <v>231</v>
      </c>
      <c r="B154" s="14" t="s">
        <v>232</v>
      </c>
      <c r="C154" s="21" t="s">
        <v>16</v>
      </c>
      <c r="D154" s="21" t="s">
        <v>17</v>
      </c>
      <c r="E154" s="51">
        <f>E155+E157+E159</f>
        <v>21469962.379999999</v>
      </c>
      <c r="F154" s="51">
        <f>F155+F157+F159</f>
        <v>21583497.539999999</v>
      </c>
      <c r="G154" s="51">
        <f>G155+G157+G159</f>
        <v>21583497.539999999</v>
      </c>
    </row>
    <row r="155" spans="1:7" ht="110.25">
      <c r="A155" s="5" t="s">
        <v>233</v>
      </c>
      <c r="B155" s="14" t="s">
        <v>234</v>
      </c>
      <c r="C155" s="21" t="s">
        <v>16</v>
      </c>
      <c r="D155" s="21" t="s">
        <v>17</v>
      </c>
      <c r="E155" s="51">
        <v>3686200</v>
      </c>
      <c r="F155" s="51">
        <v>3833600</v>
      </c>
      <c r="G155" s="51">
        <v>3833600</v>
      </c>
    </row>
    <row r="156" spans="1:7">
      <c r="A156" s="8" t="s">
        <v>121</v>
      </c>
      <c r="B156" s="12" t="s">
        <v>234</v>
      </c>
      <c r="C156" s="22" t="s">
        <v>235</v>
      </c>
      <c r="D156" s="22" t="s">
        <v>122</v>
      </c>
      <c r="E156" s="51">
        <v>3686200</v>
      </c>
      <c r="F156" s="51">
        <v>3833600</v>
      </c>
      <c r="G156" s="51">
        <v>3833600</v>
      </c>
    </row>
    <row r="157" spans="1:7" ht="141.75">
      <c r="A157" s="5" t="s">
        <v>236</v>
      </c>
      <c r="B157" s="23" t="s">
        <v>237</v>
      </c>
      <c r="C157" s="21" t="s">
        <v>16</v>
      </c>
      <c r="D157" s="21" t="s">
        <v>17</v>
      </c>
      <c r="E157" s="51">
        <v>17747662.379999999</v>
      </c>
      <c r="F157" s="51">
        <v>17713797.539999999</v>
      </c>
      <c r="G157" s="51">
        <v>17713797.539999999</v>
      </c>
    </row>
    <row r="158" spans="1:7">
      <c r="A158" s="8" t="s">
        <v>121</v>
      </c>
      <c r="B158" s="24" t="s">
        <v>237</v>
      </c>
      <c r="C158" s="22" t="s">
        <v>235</v>
      </c>
      <c r="D158" s="22" t="s">
        <v>122</v>
      </c>
      <c r="E158" s="51">
        <v>17747662.379999999</v>
      </c>
      <c r="F158" s="51">
        <v>17713797.539999999</v>
      </c>
      <c r="G158" s="51">
        <v>17713797.539999999</v>
      </c>
    </row>
    <row r="159" spans="1:7" ht="144.75" customHeight="1">
      <c r="A159" s="5" t="s">
        <v>238</v>
      </c>
      <c r="B159" s="14" t="s">
        <v>239</v>
      </c>
      <c r="C159" s="21" t="s">
        <v>16</v>
      </c>
      <c r="D159" s="21" t="s">
        <v>17</v>
      </c>
      <c r="E159" s="51">
        <v>36100</v>
      </c>
      <c r="F159" s="51">
        <v>36100</v>
      </c>
      <c r="G159" s="51">
        <v>36100</v>
      </c>
    </row>
    <row r="160" spans="1:7" ht="34.5" customHeight="1">
      <c r="A160" s="40" t="s">
        <v>240</v>
      </c>
      <c r="B160" s="12" t="s">
        <v>239</v>
      </c>
      <c r="C160" s="22" t="s">
        <v>235</v>
      </c>
      <c r="D160" s="22" t="s">
        <v>241</v>
      </c>
      <c r="E160" s="51">
        <v>36100</v>
      </c>
      <c r="F160" s="51">
        <v>36100</v>
      </c>
      <c r="G160" s="51">
        <v>36100</v>
      </c>
    </row>
    <row r="161" spans="1:7" ht="63">
      <c r="A161" s="5" t="s">
        <v>242</v>
      </c>
      <c r="B161" s="14" t="s">
        <v>243</v>
      </c>
      <c r="C161" s="7" t="s">
        <v>16</v>
      </c>
      <c r="D161" s="7" t="s">
        <v>17</v>
      </c>
      <c r="E161" s="51">
        <f>E162+E166</f>
        <v>2166800</v>
      </c>
      <c r="F161" s="51">
        <v>0</v>
      </c>
      <c r="G161" s="51">
        <v>0</v>
      </c>
    </row>
    <row r="162" spans="1:7" ht="47.25">
      <c r="A162" s="10" t="s">
        <v>244</v>
      </c>
      <c r="B162" s="12" t="s">
        <v>245</v>
      </c>
      <c r="C162" s="9" t="s">
        <v>16</v>
      </c>
      <c r="D162" s="9" t="s">
        <v>17</v>
      </c>
      <c r="E162" s="51">
        <f>E163</f>
        <v>2007400</v>
      </c>
      <c r="F162" s="51">
        <v>0</v>
      </c>
      <c r="G162" s="51">
        <v>0</v>
      </c>
    </row>
    <row r="163" spans="1:7" ht="63.75" customHeight="1">
      <c r="A163" s="8" t="s">
        <v>246</v>
      </c>
      <c r="B163" s="12" t="s">
        <v>247</v>
      </c>
      <c r="C163" s="9" t="s">
        <v>16</v>
      </c>
      <c r="D163" s="9" t="s">
        <v>17</v>
      </c>
      <c r="E163" s="51">
        <f>E164+E165</f>
        <v>2007400</v>
      </c>
      <c r="F163" s="51">
        <v>0</v>
      </c>
      <c r="G163" s="51">
        <v>0</v>
      </c>
    </row>
    <row r="164" spans="1:7" ht="63">
      <c r="A164" s="8" t="s">
        <v>34</v>
      </c>
      <c r="B164" s="12" t="s">
        <v>247</v>
      </c>
      <c r="C164" s="9" t="s">
        <v>222</v>
      </c>
      <c r="D164" s="9" t="s">
        <v>35</v>
      </c>
      <c r="E164" s="51">
        <v>372400</v>
      </c>
      <c r="F164" s="51">
        <v>0</v>
      </c>
      <c r="G164" s="51">
        <v>0</v>
      </c>
    </row>
    <row r="165" spans="1:7" ht="31.5">
      <c r="A165" s="8" t="s">
        <v>199</v>
      </c>
      <c r="B165" s="12" t="s">
        <v>247</v>
      </c>
      <c r="C165" s="9" t="s">
        <v>222</v>
      </c>
      <c r="D165" s="9" t="s">
        <v>201</v>
      </c>
      <c r="E165" s="51">
        <v>1635000</v>
      </c>
      <c r="F165" s="51">
        <v>0</v>
      </c>
      <c r="G165" s="51">
        <v>0</v>
      </c>
    </row>
    <row r="166" spans="1:7" ht="31.5">
      <c r="A166" s="8" t="s">
        <v>248</v>
      </c>
      <c r="B166" s="12" t="s">
        <v>249</v>
      </c>
      <c r="C166" s="9" t="s">
        <v>16</v>
      </c>
      <c r="D166" s="9" t="s">
        <v>17</v>
      </c>
      <c r="E166" s="51">
        <v>159400</v>
      </c>
      <c r="F166" s="51">
        <v>0</v>
      </c>
      <c r="G166" s="51">
        <v>0</v>
      </c>
    </row>
    <row r="167" spans="1:7" ht="62.25" customHeight="1">
      <c r="A167" s="8" t="s">
        <v>246</v>
      </c>
      <c r="B167" s="12" t="s">
        <v>250</v>
      </c>
      <c r="C167" s="9" t="s">
        <v>16</v>
      </c>
      <c r="D167" s="9" t="s">
        <v>17</v>
      </c>
      <c r="E167" s="51">
        <v>159400</v>
      </c>
      <c r="F167" s="51">
        <v>0</v>
      </c>
      <c r="G167" s="51">
        <v>0</v>
      </c>
    </row>
    <row r="168" spans="1:7" ht="31.5">
      <c r="A168" s="8" t="s">
        <v>199</v>
      </c>
      <c r="B168" s="12" t="s">
        <v>250</v>
      </c>
      <c r="C168" s="9" t="s">
        <v>222</v>
      </c>
      <c r="D168" s="9" t="s">
        <v>201</v>
      </c>
      <c r="E168" s="51">
        <v>159400</v>
      </c>
      <c r="F168" s="51">
        <v>0</v>
      </c>
      <c r="G168" s="51">
        <v>0</v>
      </c>
    </row>
    <row r="169" spans="1:7" ht="94.5">
      <c r="A169" s="5" t="s">
        <v>251</v>
      </c>
      <c r="B169" s="14" t="s">
        <v>252</v>
      </c>
      <c r="C169" s="7" t="s">
        <v>16</v>
      </c>
      <c r="D169" s="7" t="s">
        <v>17</v>
      </c>
      <c r="E169" s="51">
        <f>E170+E187+E215</f>
        <v>286143200</v>
      </c>
      <c r="F169" s="51">
        <f>F170+F187+F215</f>
        <v>241503200</v>
      </c>
      <c r="G169" s="51">
        <f>G170+G187+G215</f>
        <v>236003200</v>
      </c>
    </row>
    <row r="170" spans="1:7" ht="31.5">
      <c r="A170" s="8" t="s">
        <v>253</v>
      </c>
      <c r="B170" s="12" t="s">
        <v>254</v>
      </c>
      <c r="C170" s="9" t="s">
        <v>16</v>
      </c>
      <c r="D170" s="9" t="s">
        <v>17</v>
      </c>
      <c r="E170" s="51">
        <f>E171+E173+E175+E177+E179+E183</f>
        <v>89420600</v>
      </c>
      <c r="F170" s="51">
        <f>F171+F173+F175+F177+F179+F183</f>
        <v>55399900</v>
      </c>
      <c r="G170" s="51">
        <f>G171+G173+G175+G177+G179+G183</f>
        <v>49899900</v>
      </c>
    </row>
    <row r="171" spans="1:7" ht="47.25">
      <c r="A171" s="8" t="s">
        <v>255</v>
      </c>
      <c r="B171" s="12" t="s">
        <v>256</v>
      </c>
      <c r="C171" s="9" t="s">
        <v>16</v>
      </c>
      <c r="D171" s="9" t="s">
        <v>17</v>
      </c>
      <c r="E171" s="51">
        <v>27646200</v>
      </c>
      <c r="F171" s="51">
        <v>26702700</v>
      </c>
      <c r="G171" s="51">
        <v>26091700</v>
      </c>
    </row>
    <row r="172" spans="1:7" ht="31.5">
      <c r="A172" s="8" t="s">
        <v>199</v>
      </c>
      <c r="B172" s="12" t="s">
        <v>256</v>
      </c>
      <c r="C172" s="9" t="s">
        <v>257</v>
      </c>
      <c r="D172" s="9" t="s">
        <v>201</v>
      </c>
      <c r="E172" s="51">
        <v>27646200</v>
      </c>
      <c r="F172" s="51">
        <v>26702700</v>
      </c>
      <c r="G172" s="51">
        <v>26091700</v>
      </c>
    </row>
    <row r="173" spans="1:7" ht="78.75">
      <c r="A173" s="8" t="s">
        <v>258</v>
      </c>
      <c r="B173" s="12" t="s">
        <v>259</v>
      </c>
      <c r="C173" s="9" t="s">
        <v>16</v>
      </c>
      <c r="D173" s="9" t="s">
        <v>17</v>
      </c>
      <c r="E173" s="51">
        <v>16278100</v>
      </c>
      <c r="F173" s="51">
        <v>16278100</v>
      </c>
      <c r="G173" s="51">
        <v>16189100</v>
      </c>
    </row>
    <row r="174" spans="1:7" ht="31.5">
      <c r="A174" s="8" t="s">
        <v>199</v>
      </c>
      <c r="B174" s="12" t="s">
        <v>259</v>
      </c>
      <c r="C174" s="9" t="s">
        <v>200</v>
      </c>
      <c r="D174" s="9" t="s">
        <v>201</v>
      </c>
      <c r="E174" s="51">
        <v>16278100</v>
      </c>
      <c r="F174" s="51">
        <v>16278100</v>
      </c>
      <c r="G174" s="51">
        <v>16189100</v>
      </c>
    </row>
    <row r="175" spans="1:7" ht="78.75">
      <c r="A175" s="10" t="s">
        <v>260</v>
      </c>
      <c r="B175" s="12" t="s">
        <v>261</v>
      </c>
      <c r="C175" s="9" t="s">
        <v>16</v>
      </c>
      <c r="D175" s="9" t="s">
        <v>17</v>
      </c>
      <c r="E175" s="51">
        <v>2435300</v>
      </c>
      <c r="F175" s="51">
        <v>2435300</v>
      </c>
      <c r="G175" s="51">
        <v>2435300</v>
      </c>
    </row>
    <row r="176" spans="1:7" ht="31.5">
      <c r="A176" s="8" t="s">
        <v>199</v>
      </c>
      <c r="B176" s="12" t="s">
        <v>261</v>
      </c>
      <c r="C176" s="9" t="s">
        <v>222</v>
      </c>
      <c r="D176" s="9" t="s">
        <v>201</v>
      </c>
      <c r="E176" s="51">
        <v>2435300</v>
      </c>
      <c r="F176" s="51">
        <v>2435300</v>
      </c>
      <c r="G176" s="51">
        <v>2435300</v>
      </c>
    </row>
    <row r="177" spans="1:7" ht="31.5">
      <c r="A177" s="8" t="s">
        <v>262</v>
      </c>
      <c r="B177" s="12" t="s">
        <v>263</v>
      </c>
      <c r="C177" s="9" t="s">
        <v>16</v>
      </c>
      <c r="D177" s="9" t="s">
        <v>17</v>
      </c>
      <c r="E177" s="51">
        <v>5183800</v>
      </c>
      <c r="F177" s="51">
        <v>5183800</v>
      </c>
      <c r="G177" s="51">
        <v>5183800</v>
      </c>
    </row>
    <row r="178" spans="1:7" ht="31.5">
      <c r="A178" s="8" t="s">
        <v>199</v>
      </c>
      <c r="B178" s="12" t="s">
        <v>263</v>
      </c>
      <c r="C178" s="9" t="s">
        <v>214</v>
      </c>
      <c r="D178" s="9" t="s">
        <v>201</v>
      </c>
      <c r="E178" s="51">
        <v>5183800</v>
      </c>
      <c r="F178" s="51">
        <v>5183800</v>
      </c>
      <c r="G178" s="51">
        <v>5183800</v>
      </c>
    </row>
    <row r="179" spans="1:7" ht="94.5">
      <c r="A179" s="8" t="s">
        <v>137</v>
      </c>
      <c r="B179" s="12" t="s">
        <v>264</v>
      </c>
      <c r="C179" s="9" t="s">
        <v>16</v>
      </c>
      <c r="D179" s="9" t="s">
        <v>17</v>
      </c>
      <c r="E179" s="51">
        <f>SUM(E180:E182)</f>
        <v>30301720</v>
      </c>
      <c r="F179" s="51">
        <f>SUM(F180:F182)</f>
        <v>0</v>
      </c>
      <c r="G179" s="51">
        <f>SUM(G180:G182)</f>
        <v>0</v>
      </c>
    </row>
    <row r="180" spans="1:7" ht="31.5">
      <c r="A180" s="8" t="s">
        <v>199</v>
      </c>
      <c r="B180" s="12" t="s">
        <v>264</v>
      </c>
      <c r="C180" s="9" t="s">
        <v>257</v>
      </c>
      <c r="D180" s="9" t="s">
        <v>201</v>
      </c>
      <c r="E180" s="51">
        <v>11852400</v>
      </c>
      <c r="F180" s="51">
        <v>0</v>
      </c>
      <c r="G180" s="51">
        <v>0</v>
      </c>
    </row>
    <row r="181" spans="1:7" ht="31.5">
      <c r="A181" s="10" t="s">
        <v>199</v>
      </c>
      <c r="B181" s="12" t="s">
        <v>264</v>
      </c>
      <c r="C181" s="9" t="s">
        <v>200</v>
      </c>
      <c r="D181" s="9" t="s">
        <v>201</v>
      </c>
      <c r="E181" s="51">
        <v>18242440</v>
      </c>
      <c r="F181" s="51">
        <v>0</v>
      </c>
      <c r="G181" s="51">
        <v>0</v>
      </c>
    </row>
    <row r="182" spans="1:7" ht="31.5">
      <c r="A182" s="10" t="s">
        <v>199</v>
      </c>
      <c r="B182" s="12" t="s">
        <v>264</v>
      </c>
      <c r="C182" s="9" t="s">
        <v>222</v>
      </c>
      <c r="D182" s="9" t="s">
        <v>201</v>
      </c>
      <c r="E182" s="51">
        <v>206880</v>
      </c>
      <c r="F182" s="51">
        <v>0</v>
      </c>
      <c r="G182" s="51">
        <v>0</v>
      </c>
    </row>
    <row r="183" spans="1:7" ht="63">
      <c r="A183" s="8" t="s">
        <v>139</v>
      </c>
      <c r="B183" s="12" t="s">
        <v>265</v>
      </c>
      <c r="C183" s="9" t="s">
        <v>16</v>
      </c>
      <c r="D183" s="9" t="s">
        <v>17</v>
      </c>
      <c r="E183" s="51">
        <f>SUM(E184:E186)</f>
        <v>7575480</v>
      </c>
      <c r="F183" s="51">
        <f>SUM(F184:F186)</f>
        <v>4800000</v>
      </c>
      <c r="G183" s="51">
        <f>SUM(G184:G186)</f>
        <v>0</v>
      </c>
    </row>
    <row r="184" spans="1:7" ht="31.5">
      <c r="A184" s="8" t="s">
        <v>199</v>
      </c>
      <c r="B184" s="12" t="s">
        <v>265</v>
      </c>
      <c r="C184" s="9" t="s">
        <v>257</v>
      </c>
      <c r="D184" s="9" t="s">
        <v>201</v>
      </c>
      <c r="E184" s="51">
        <v>2963200</v>
      </c>
      <c r="F184" s="51">
        <v>2000000</v>
      </c>
      <c r="G184" s="51">
        <v>0</v>
      </c>
    </row>
    <row r="185" spans="1:7" ht="31.5">
      <c r="A185" s="10" t="s">
        <v>199</v>
      </c>
      <c r="B185" s="12" t="s">
        <v>265</v>
      </c>
      <c r="C185" s="9" t="s">
        <v>200</v>
      </c>
      <c r="D185" s="9" t="s">
        <v>201</v>
      </c>
      <c r="E185" s="51">
        <v>4560560</v>
      </c>
      <c r="F185" s="51">
        <v>2800000</v>
      </c>
      <c r="G185" s="51">
        <v>0</v>
      </c>
    </row>
    <row r="186" spans="1:7" ht="31.5">
      <c r="A186" s="10" t="s">
        <v>199</v>
      </c>
      <c r="B186" s="12" t="s">
        <v>265</v>
      </c>
      <c r="C186" s="9" t="s">
        <v>222</v>
      </c>
      <c r="D186" s="9" t="s">
        <v>201</v>
      </c>
      <c r="E186" s="51">
        <v>51720</v>
      </c>
      <c r="F186" s="51">
        <v>0</v>
      </c>
      <c r="G186" s="51">
        <v>0</v>
      </c>
    </row>
    <row r="187" spans="1:7" ht="47.25">
      <c r="A187" s="8" t="s">
        <v>266</v>
      </c>
      <c r="B187" s="12" t="s">
        <v>267</v>
      </c>
      <c r="C187" s="9" t="s">
        <v>16</v>
      </c>
      <c r="D187" s="9" t="s">
        <v>17</v>
      </c>
      <c r="E187" s="51">
        <f>E188+E192+E194+E197+E200+E203+E205+E207+E209+E212</f>
        <v>180209000</v>
      </c>
      <c r="F187" s="51">
        <f>F188+F192+F194+F197+F200+F203+F205+F207+F209+F212</f>
        <v>169998400</v>
      </c>
      <c r="G187" s="51">
        <f>G188+G192+G194+G197+G200+G203+G205+G207+G209+G212</f>
        <v>169998400</v>
      </c>
    </row>
    <row r="188" spans="1:7" ht="47.25">
      <c r="A188" s="8" t="s">
        <v>268</v>
      </c>
      <c r="B188" s="12" t="s">
        <v>269</v>
      </c>
      <c r="C188" s="9" t="s">
        <v>16</v>
      </c>
      <c r="D188" s="9" t="s">
        <v>17</v>
      </c>
      <c r="E188" s="51">
        <f>SUM(E189:E191)</f>
        <v>1450000</v>
      </c>
      <c r="F188" s="51">
        <f>SUM(F189:F191)</f>
        <v>0</v>
      </c>
      <c r="G188" s="51">
        <f>SUM(G189:G191)</f>
        <v>0</v>
      </c>
    </row>
    <row r="189" spans="1:7" ht="31.5">
      <c r="A189" s="8" t="s">
        <v>199</v>
      </c>
      <c r="B189" s="12" t="s">
        <v>269</v>
      </c>
      <c r="C189" s="9" t="s">
        <v>257</v>
      </c>
      <c r="D189" s="9" t="s">
        <v>201</v>
      </c>
      <c r="E189" s="51">
        <v>550000</v>
      </c>
      <c r="F189" s="51">
        <v>0</v>
      </c>
      <c r="G189" s="51">
        <v>0</v>
      </c>
    </row>
    <row r="190" spans="1:7" ht="31.5">
      <c r="A190" s="8" t="s">
        <v>199</v>
      </c>
      <c r="B190" s="12" t="s">
        <v>269</v>
      </c>
      <c r="C190" s="9" t="s">
        <v>200</v>
      </c>
      <c r="D190" s="9" t="s">
        <v>201</v>
      </c>
      <c r="E190" s="51">
        <v>850000</v>
      </c>
      <c r="F190" s="51">
        <v>0</v>
      </c>
      <c r="G190" s="51">
        <v>0</v>
      </c>
    </row>
    <row r="191" spans="1:7" ht="31.5">
      <c r="A191" s="8" t="s">
        <v>199</v>
      </c>
      <c r="B191" s="12" t="s">
        <v>269</v>
      </c>
      <c r="C191" s="9" t="s">
        <v>222</v>
      </c>
      <c r="D191" s="9" t="s">
        <v>201</v>
      </c>
      <c r="E191" s="51">
        <v>50000</v>
      </c>
      <c r="F191" s="51">
        <v>0</v>
      </c>
      <c r="G191" s="51">
        <v>0</v>
      </c>
    </row>
    <row r="192" spans="1:7" ht="110.25">
      <c r="A192" s="8" t="s">
        <v>270</v>
      </c>
      <c r="B192" s="12" t="s">
        <v>271</v>
      </c>
      <c r="C192" s="9" t="s">
        <v>16</v>
      </c>
      <c r="D192" s="9" t="s">
        <v>17</v>
      </c>
      <c r="E192" s="51">
        <v>2181000</v>
      </c>
      <c r="F192" s="51">
        <v>2181000</v>
      </c>
      <c r="G192" s="51">
        <v>2181000</v>
      </c>
    </row>
    <row r="193" spans="1:7" ht="37.5" customHeight="1">
      <c r="A193" s="8" t="s">
        <v>240</v>
      </c>
      <c r="B193" s="12" t="s">
        <v>271</v>
      </c>
      <c r="C193" s="9" t="s">
        <v>235</v>
      </c>
      <c r="D193" s="9" t="s">
        <v>241</v>
      </c>
      <c r="E193" s="51">
        <v>2181000</v>
      </c>
      <c r="F193" s="51">
        <v>2181000</v>
      </c>
      <c r="G193" s="51">
        <v>2181000</v>
      </c>
    </row>
    <row r="194" spans="1:7" ht="409.5">
      <c r="A194" s="8" t="s">
        <v>272</v>
      </c>
      <c r="B194" s="12" t="s">
        <v>273</v>
      </c>
      <c r="C194" s="9" t="s">
        <v>16</v>
      </c>
      <c r="D194" s="9" t="s">
        <v>17</v>
      </c>
      <c r="E194" s="51">
        <f>E195+E196</f>
        <v>140669200</v>
      </c>
      <c r="F194" s="51">
        <f>F195+F196</f>
        <v>137390500</v>
      </c>
      <c r="G194" s="51">
        <f>G195+G196</f>
        <v>137390500</v>
      </c>
    </row>
    <row r="195" spans="1:7" ht="31.5">
      <c r="A195" s="8" t="s">
        <v>199</v>
      </c>
      <c r="B195" s="12" t="s">
        <v>273</v>
      </c>
      <c r="C195" s="9" t="s">
        <v>257</v>
      </c>
      <c r="D195" s="9" t="s">
        <v>201</v>
      </c>
      <c r="E195" s="51">
        <v>55789200</v>
      </c>
      <c r="F195" s="51">
        <v>54488900</v>
      </c>
      <c r="G195" s="51">
        <v>54488900</v>
      </c>
    </row>
    <row r="196" spans="1:7" ht="31.5">
      <c r="A196" s="8" t="s">
        <v>199</v>
      </c>
      <c r="B196" s="12" t="s">
        <v>273</v>
      </c>
      <c r="C196" s="9" t="s">
        <v>200</v>
      </c>
      <c r="D196" s="9" t="s">
        <v>201</v>
      </c>
      <c r="E196" s="51">
        <v>84880000</v>
      </c>
      <c r="F196" s="51">
        <v>82901600</v>
      </c>
      <c r="G196" s="51">
        <v>82901600</v>
      </c>
    </row>
    <row r="197" spans="1:7" ht="94.5">
      <c r="A197" s="8" t="s">
        <v>274</v>
      </c>
      <c r="B197" s="12" t="s">
        <v>275</v>
      </c>
      <c r="C197" s="9" t="s">
        <v>16</v>
      </c>
      <c r="D197" s="9" t="s">
        <v>17</v>
      </c>
      <c r="E197" s="51">
        <f>E198+E199</f>
        <v>11114100</v>
      </c>
      <c r="F197" s="51">
        <f>F198+F199</f>
        <v>11114100</v>
      </c>
      <c r="G197" s="51">
        <f>G198+G199</f>
        <v>11114100</v>
      </c>
    </row>
    <row r="198" spans="1:7" ht="31.5">
      <c r="A198" s="8" t="s">
        <v>199</v>
      </c>
      <c r="B198" s="12" t="s">
        <v>275</v>
      </c>
      <c r="C198" s="9" t="s">
        <v>257</v>
      </c>
      <c r="D198" s="9" t="s">
        <v>201</v>
      </c>
      <c r="E198" s="51">
        <v>1186500</v>
      </c>
      <c r="F198" s="51">
        <v>1186500</v>
      </c>
      <c r="G198" s="51">
        <v>1186500</v>
      </c>
    </row>
    <row r="199" spans="1:7" ht="31.5">
      <c r="A199" s="8" t="s">
        <v>199</v>
      </c>
      <c r="B199" s="12" t="s">
        <v>275</v>
      </c>
      <c r="C199" s="9" t="s">
        <v>200</v>
      </c>
      <c r="D199" s="9" t="s">
        <v>201</v>
      </c>
      <c r="E199" s="51">
        <v>9927600</v>
      </c>
      <c r="F199" s="51">
        <v>9927600</v>
      </c>
      <c r="G199" s="51">
        <v>9927600</v>
      </c>
    </row>
    <row r="200" spans="1:7" ht="78.75">
      <c r="A200" s="8" t="s">
        <v>276</v>
      </c>
      <c r="B200" s="12" t="s">
        <v>277</v>
      </c>
      <c r="C200" s="9" t="s">
        <v>16</v>
      </c>
      <c r="D200" s="9" t="s">
        <v>17</v>
      </c>
      <c r="E200" s="51">
        <f>E201+E202</f>
        <v>21108900</v>
      </c>
      <c r="F200" s="51">
        <f>F201+F202</f>
        <v>15627000</v>
      </c>
      <c r="G200" s="51">
        <f>G201+G202</f>
        <v>15627000</v>
      </c>
    </row>
    <row r="201" spans="1:7" ht="35.25" customHeight="1">
      <c r="A201" s="8" t="s">
        <v>240</v>
      </c>
      <c r="B201" s="12" t="s">
        <v>277</v>
      </c>
      <c r="C201" s="9" t="s">
        <v>235</v>
      </c>
      <c r="D201" s="9" t="s">
        <v>241</v>
      </c>
      <c r="E201" s="51">
        <v>13872500</v>
      </c>
      <c r="F201" s="51">
        <v>9116800</v>
      </c>
      <c r="G201" s="51">
        <v>9116800</v>
      </c>
    </row>
    <row r="202" spans="1:7" ht="52.5" customHeight="1">
      <c r="A202" s="8" t="s">
        <v>278</v>
      </c>
      <c r="B202" s="12" t="s">
        <v>277</v>
      </c>
      <c r="C202" s="9" t="s">
        <v>235</v>
      </c>
      <c r="D202" s="9" t="s">
        <v>279</v>
      </c>
      <c r="E202" s="51">
        <v>7236400</v>
      </c>
      <c r="F202" s="51">
        <v>6510200</v>
      </c>
      <c r="G202" s="51">
        <v>6510200</v>
      </c>
    </row>
    <row r="203" spans="1:7" ht="141.75">
      <c r="A203" s="8" t="s">
        <v>280</v>
      </c>
      <c r="B203" s="12" t="s">
        <v>281</v>
      </c>
      <c r="C203" s="9" t="s">
        <v>16</v>
      </c>
      <c r="D203" s="9" t="s">
        <v>17</v>
      </c>
      <c r="E203" s="51">
        <v>1730900</v>
      </c>
      <c r="F203" s="51">
        <v>1730900</v>
      </c>
      <c r="G203" s="51">
        <v>1730900</v>
      </c>
    </row>
    <row r="204" spans="1:7" ht="31.5">
      <c r="A204" s="8" t="s">
        <v>199</v>
      </c>
      <c r="B204" s="12" t="s">
        <v>281</v>
      </c>
      <c r="C204" s="9" t="s">
        <v>200</v>
      </c>
      <c r="D204" s="9" t="s">
        <v>201</v>
      </c>
      <c r="E204" s="51">
        <v>1730900</v>
      </c>
      <c r="F204" s="51">
        <v>1730900</v>
      </c>
      <c r="G204" s="51">
        <v>1730900</v>
      </c>
    </row>
    <row r="205" spans="1:7" ht="79.5" customHeight="1">
      <c r="A205" s="8" t="s">
        <v>282</v>
      </c>
      <c r="B205" s="12" t="s">
        <v>283</v>
      </c>
      <c r="C205" s="9" t="s">
        <v>16</v>
      </c>
      <c r="D205" s="9" t="s">
        <v>17</v>
      </c>
      <c r="E205" s="51">
        <v>36300</v>
      </c>
      <c r="F205" s="51">
        <v>36300</v>
      </c>
      <c r="G205" s="51">
        <v>36300</v>
      </c>
    </row>
    <row r="206" spans="1:7" ht="31.5">
      <c r="A206" s="10" t="s">
        <v>199</v>
      </c>
      <c r="B206" s="12" t="s">
        <v>283</v>
      </c>
      <c r="C206" s="9" t="s">
        <v>200</v>
      </c>
      <c r="D206" s="9" t="s">
        <v>201</v>
      </c>
      <c r="E206" s="51">
        <v>36300</v>
      </c>
      <c r="F206" s="51">
        <v>36300</v>
      </c>
      <c r="G206" s="51">
        <v>36300</v>
      </c>
    </row>
    <row r="207" spans="1:7" ht="83.25" customHeight="1">
      <c r="A207" s="8" t="s">
        <v>282</v>
      </c>
      <c r="B207" s="12" t="s">
        <v>284</v>
      </c>
      <c r="C207" s="9" t="s">
        <v>16</v>
      </c>
      <c r="D207" s="9" t="s">
        <v>17</v>
      </c>
      <c r="E207" s="51">
        <v>400</v>
      </c>
      <c r="F207" s="51">
        <v>400</v>
      </c>
      <c r="G207" s="51">
        <v>400</v>
      </c>
    </row>
    <row r="208" spans="1:7" ht="31.5">
      <c r="A208" s="10" t="s">
        <v>199</v>
      </c>
      <c r="B208" s="12" t="s">
        <v>284</v>
      </c>
      <c r="C208" s="9" t="s">
        <v>200</v>
      </c>
      <c r="D208" s="9" t="s">
        <v>201</v>
      </c>
      <c r="E208" s="51">
        <v>400</v>
      </c>
      <c r="F208" s="51">
        <v>400</v>
      </c>
      <c r="G208" s="51">
        <v>400</v>
      </c>
    </row>
    <row r="209" spans="1:7" ht="173.25">
      <c r="A209" s="8" t="s">
        <v>285</v>
      </c>
      <c r="B209" s="12" t="s">
        <v>286</v>
      </c>
      <c r="C209" s="9"/>
      <c r="D209" s="9"/>
      <c r="E209" s="51">
        <f>E210+E211</f>
        <v>1534560</v>
      </c>
      <c r="F209" s="51">
        <f>F210+F211</f>
        <v>1534560</v>
      </c>
      <c r="G209" s="51">
        <f>G210+G211</f>
        <v>1534560</v>
      </c>
    </row>
    <row r="210" spans="1:7" ht="31.5">
      <c r="A210" s="10" t="s">
        <v>199</v>
      </c>
      <c r="B210" s="12" t="s">
        <v>286</v>
      </c>
      <c r="C210" s="9" t="s">
        <v>257</v>
      </c>
      <c r="D210" s="9" t="s">
        <v>201</v>
      </c>
      <c r="E210" s="51">
        <v>1149440</v>
      </c>
      <c r="F210" s="51">
        <v>1149440</v>
      </c>
      <c r="G210" s="51">
        <v>1149440</v>
      </c>
    </row>
    <row r="211" spans="1:7" ht="31.5">
      <c r="A211" s="10" t="s">
        <v>199</v>
      </c>
      <c r="B211" s="12" t="s">
        <v>286</v>
      </c>
      <c r="C211" s="9" t="s">
        <v>200</v>
      </c>
      <c r="D211" s="9" t="s">
        <v>201</v>
      </c>
      <c r="E211" s="51">
        <v>385120</v>
      </c>
      <c r="F211" s="51">
        <v>385120</v>
      </c>
      <c r="G211" s="51">
        <v>385120</v>
      </c>
    </row>
    <row r="212" spans="1:7" ht="173.25">
      <c r="A212" s="8" t="s">
        <v>285</v>
      </c>
      <c r="B212" s="12" t="s">
        <v>287</v>
      </c>
      <c r="C212" s="9"/>
      <c r="D212" s="9"/>
      <c r="E212" s="51">
        <f>E213+E214</f>
        <v>383640</v>
      </c>
      <c r="F212" s="51">
        <f>F213+F214</f>
        <v>383640</v>
      </c>
      <c r="G212" s="51">
        <f>G213+G214</f>
        <v>383640</v>
      </c>
    </row>
    <row r="213" spans="1:7" ht="31.5">
      <c r="A213" s="10" t="s">
        <v>199</v>
      </c>
      <c r="B213" s="12" t="s">
        <v>287</v>
      </c>
      <c r="C213" s="9" t="s">
        <v>257</v>
      </c>
      <c r="D213" s="9" t="s">
        <v>201</v>
      </c>
      <c r="E213" s="51">
        <v>287360</v>
      </c>
      <c r="F213" s="51">
        <v>287360</v>
      </c>
      <c r="G213" s="51">
        <v>287360</v>
      </c>
    </row>
    <row r="214" spans="1:7" ht="31.5">
      <c r="A214" s="10" t="s">
        <v>199</v>
      </c>
      <c r="B214" s="12" t="s">
        <v>287</v>
      </c>
      <c r="C214" s="9" t="s">
        <v>200</v>
      </c>
      <c r="D214" s="9" t="s">
        <v>201</v>
      </c>
      <c r="E214" s="51">
        <v>96280</v>
      </c>
      <c r="F214" s="51">
        <v>96280</v>
      </c>
      <c r="G214" s="51">
        <v>96280</v>
      </c>
    </row>
    <row r="215" spans="1:7" ht="63">
      <c r="A215" s="8" t="s">
        <v>288</v>
      </c>
      <c r="B215" s="12" t="s">
        <v>289</v>
      </c>
      <c r="C215" s="9"/>
      <c r="D215" s="9"/>
      <c r="E215" s="51">
        <f>E216+E220+E224+E228+E231+E233</f>
        <v>16513600</v>
      </c>
      <c r="F215" s="51">
        <f>F216+F220+F224+F228+F231+F233</f>
        <v>16104900</v>
      </c>
      <c r="G215" s="51">
        <f>G216+G220+G224+G228+G231+G233</f>
        <v>16104900</v>
      </c>
    </row>
    <row r="216" spans="1:7" ht="141.75">
      <c r="A216" s="8" t="s">
        <v>290</v>
      </c>
      <c r="B216" s="12" t="s">
        <v>291</v>
      </c>
      <c r="C216" s="9" t="s">
        <v>16</v>
      </c>
      <c r="D216" s="9" t="s">
        <v>17</v>
      </c>
      <c r="E216" s="51">
        <v>4629000</v>
      </c>
      <c r="F216" s="51">
        <v>4629000</v>
      </c>
      <c r="G216" s="51">
        <v>4629000</v>
      </c>
    </row>
    <row r="217" spans="1:7" ht="47.25">
      <c r="A217" s="8" t="s">
        <v>31</v>
      </c>
      <c r="B217" s="12" t="s">
        <v>291</v>
      </c>
      <c r="C217" s="9" t="s">
        <v>70</v>
      </c>
      <c r="D217" s="9" t="s">
        <v>33</v>
      </c>
      <c r="E217" s="51">
        <v>4554000</v>
      </c>
      <c r="F217" s="51">
        <v>4554000</v>
      </c>
      <c r="G217" s="51">
        <v>4554000</v>
      </c>
    </row>
    <row r="218" spans="1:7" ht="63">
      <c r="A218" s="8" t="s">
        <v>34</v>
      </c>
      <c r="B218" s="12" t="s">
        <v>291</v>
      </c>
      <c r="C218" s="9" t="s">
        <v>70</v>
      </c>
      <c r="D218" s="9" t="s">
        <v>35</v>
      </c>
      <c r="E218" s="51">
        <v>70000</v>
      </c>
      <c r="F218" s="51">
        <v>70000</v>
      </c>
      <c r="G218" s="51">
        <v>70000</v>
      </c>
    </row>
    <row r="219" spans="1:7" ht="31.5">
      <c r="A219" s="8" t="s">
        <v>36</v>
      </c>
      <c r="B219" s="12" t="s">
        <v>291</v>
      </c>
      <c r="C219" s="9" t="s">
        <v>70</v>
      </c>
      <c r="D219" s="9" t="s">
        <v>37</v>
      </c>
      <c r="E219" s="51">
        <v>5000</v>
      </c>
      <c r="F219" s="51">
        <v>5000</v>
      </c>
      <c r="G219" s="51">
        <v>5000</v>
      </c>
    </row>
    <row r="220" spans="1:7" ht="64.5" customHeight="1">
      <c r="A220" s="8" t="s">
        <v>292</v>
      </c>
      <c r="B220" s="12" t="s">
        <v>293</v>
      </c>
      <c r="C220" s="9" t="s">
        <v>16</v>
      </c>
      <c r="D220" s="9" t="s">
        <v>17</v>
      </c>
      <c r="E220" s="51">
        <v>9961500</v>
      </c>
      <c r="F220" s="51">
        <v>9961500</v>
      </c>
      <c r="G220" s="51">
        <v>9961500</v>
      </c>
    </row>
    <row r="221" spans="1:7" ht="31.5">
      <c r="A221" s="8" t="s">
        <v>294</v>
      </c>
      <c r="B221" s="12" t="s">
        <v>293</v>
      </c>
      <c r="C221" s="9" t="s">
        <v>70</v>
      </c>
      <c r="D221" s="9" t="s">
        <v>295</v>
      </c>
      <c r="E221" s="41">
        <v>9491600</v>
      </c>
      <c r="F221" s="41">
        <v>9491600</v>
      </c>
      <c r="G221" s="41">
        <v>9491600</v>
      </c>
    </row>
    <row r="222" spans="1:7" ht="63">
      <c r="A222" s="8" t="s">
        <v>34</v>
      </c>
      <c r="B222" s="12" t="s">
        <v>293</v>
      </c>
      <c r="C222" s="9" t="s">
        <v>70</v>
      </c>
      <c r="D222" s="9" t="s">
        <v>35</v>
      </c>
      <c r="E222" s="41">
        <v>459900</v>
      </c>
      <c r="F222" s="41">
        <v>459900</v>
      </c>
      <c r="G222" s="41">
        <v>459900</v>
      </c>
    </row>
    <row r="223" spans="1:7" ht="31.5">
      <c r="A223" s="8" t="s">
        <v>36</v>
      </c>
      <c r="B223" s="12" t="s">
        <v>293</v>
      </c>
      <c r="C223" s="9" t="s">
        <v>70</v>
      </c>
      <c r="D223" s="9" t="s">
        <v>37</v>
      </c>
      <c r="E223" s="41">
        <v>10000</v>
      </c>
      <c r="F223" s="41">
        <v>10000</v>
      </c>
      <c r="G223" s="41">
        <v>10000</v>
      </c>
    </row>
    <row r="224" spans="1:7" ht="80.25" customHeight="1">
      <c r="A224" s="8" t="s">
        <v>274</v>
      </c>
      <c r="B224" s="12" t="s">
        <v>296</v>
      </c>
      <c r="C224" s="9" t="s">
        <v>16</v>
      </c>
      <c r="D224" s="9" t="s">
        <v>17</v>
      </c>
      <c r="E224" s="51">
        <f>E225+E226+E227</f>
        <v>552400</v>
      </c>
      <c r="F224" s="51">
        <f>F225+F226+F227</f>
        <v>552400</v>
      </c>
      <c r="G224" s="51">
        <f>G225+G226+G227</f>
        <v>552400</v>
      </c>
    </row>
    <row r="225" spans="1:7" ht="31.5">
      <c r="A225" s="8" t="s">
        <v>294</v>
      </c>
      <c r="B225" s="12" t="s">
        <v>296</v>
      </c>
      <c r="C225" s="9" t="s">
        <v>70</v>
      </c>
      <c r="D225" s="9" t="s">
        <v>295</v>
      </c>
      <c r="E225" s="51">
        <v>389000</v>
      </c>
      <c r="F225" s="51">
        <v>389000</v>
      </c>
      <c r="G225" s="51">
        <v>389000</v>
      </c>
    </row>
    <row r="226" spans="1:7" ht="63">
      <c r="A226" s="8" t="s">
        <v>34</v>
      </c>
      <c r="B226" s="12" t="s">
        <v>296</v>
      </c>
      <c r="C226" s="9" t="s">
        <v>70</v>
      </c>
      <c r="D226" s="9" t="s">
        <v>35</v>
      </c>
      <c r="E226" s="51">
        <v>10000</v>
      </c>
      <c r="F226" s="51">
        <v>10000</v>
      </c>
      <c r="G226" s="51">
        <v>10000</v>
      </c>
    </row>
    <row r="227" spans="1:7" ht="31.5" customHeight="1">
      <c r="A227" s="8" t="s">
        <v>240</v>
      </c>
      <c r="B227" s="12" t="s">
        <v>296</v>
      </c>
      <c r="C227" s="9" t="s">
        <v>235</v>
      </c>
      <c r="D227" s="9" t="s">
        <v>241</v>
      </c>
      <c r="E227" s="51">
        <v>153400</v>
      </c>
      <c r="F227" s="51">
        <v>153400</v>
      </c>
      <c r="G227" s="51">
        <v>153400</v>
      </c>
    </row>
    <row r="228" spans="1:7" ht="78.75">
      <c r="A228" s="8" t="s">
        <v>38</v>
      </c>
      <c r="B228" s="12" t="s">
        <v>297</v>
      </c>
      <c r="C228" s="9" t="s">
        <v>16</v>
      </c>
      <c r="D228" s="9" t="s">
        <v>17</v>
      </c>
      <c r="E228" s="51">
        <v>962000</v>
      </c>
      <c r="F228" s="51">
        <v>962000</v>
      </c>
      <c r="G228" s="51">
        <v>962000</v>
      </c>
    </row>
    <row r="229" spans="1:7" ht="47.25">
      <c r="A229" s="8" t="s">
        <v>31</v>
      </c>
      <c r="B229" s="12" t="s">
        <v>297</v>
      </c>
      <c r="C229" s="9" t="s">
        <v>70</v>
      </c>
      <c r="D229" s="9" t="s">
        <v>33</v>
      </c>
      <c r="E229" s="51">
        <v>932000</v>
      </c>
      <c r="F229" s="51">
        <v>932000</v>
      </c>
      <c r="G229" s="51">
        <v>932000</v>
      </c>
    </row>
    <row r="230" spans="1:7" ht="63">
      <c r="A230" s="8" t="s">
        <v>34</v>
      </c>
      <c r="B230" s="12" t="s">
        <v>297</v>
      </c>
      <c r="C230" s="9" t="s">
        <v>70</v>
      </c>
      <c r="D230" s="9" t="s">
        <v>35</v>
      </c>
      <c r="E230" s="51">
        <v>30000</v>
      </c>
      <c r="F230" s="51">
        <v>30000</v>
      </c>
      <c r="G230" s="51">
        <v>30000</v>
      </c>
    </row>
    <row r="231" spans="1:7" ht="94.5">
      <c r="A231" s="8" t="s">
        <v>137</v>
      </c>
      <c r="B231" s="12" t="s">
        <v>298</v>
      </c>
      <c r="C231" s="9" t="s">
        <v>16</v>
      </c>
      <c r="D231" s="9" t="s">
        <v>17</v>
      </c>
      <c r="E231" s="51">
        <v>327000</v>
      </c>
      <c r="F231" s="51">
        <v>0</v>
      </c>
      <c r="G231" s="51">
        <v>0</v>
      </c>
    </row>
    <row r="232" spans="1:7" ht="63">
      <c r="A232" s="8" t="s">
        <v>34</v>
      </c>
      <c r="B232" s="12" t="s">
        <v>298</v>
      </c>
      <c r="C232" s="9" t="s">
        <v>70</v>
      </c>
      <c r="D232" s="9" t="s">
        <v>35</v>
      </c>
      <c r="E232" s="51">
        <v>327000</v>
      </c>
      <c r="F232" s="51">
        <v>0</v>
      </c>
      <c r="G232" s="51">
        <v>0</v>
      </c>
    </row>
    <row r="233" spans="1:7" ht="63">
      <c r="A233" s="8" t="s">
        <v>139</v>
      </c>
      <c r="B233" s="12" t="s">
        <v>299</v>
      </c>
      <c r="C233" s="9" t="s">
        <v>16</v>
      </c>
      <c r="D233" s="9" t="s">
        <v>17</v>
      </c>
      <c r="E233" s="51">
        <v>81700</v>
      </c>
      <c r="F233" s="51">
        <v>0</v>
      </c>
      <c r="G233" s="51">
        <v>0</v>
      </c>
    </row>
    <row r="234" spans="1:7" ht="63">
      <c r="A234" s="8" t="s">
        <v>34</v>
      </c>
      <c r="B234" s="12" t="s">
        <v>299</v>
      </c>
      <c r="C234" s="9" t="s">
        <v>70</v>
      </c>
      <c r="D234" s="9" t="s">
        <v>35</v>
      </c>
      <c r="E234" s="51">
        <v>81700</v>
      </c>
      <c r="F234" s="51">
        <v>0</v>
      </c>
      <c r="G234" s="51">
        <v>0</v>
      </c>
    </row>
    <row r="235" spans="1:7" ht="126">
      <c r="A235" s="5" t="s">
        <v>300</v>
      </c>
      <c r="B235" s="14" t="s">
        <v>301</v>
      </c>
      <c r="C235" s="9"/>
      <c r="D235" s="9"/>
      <c r="E235" s="51">
        <f>E236+E244+E248</f>
        <v>490800</v>
      </c>
      <c r="F235" s="51">
        <f>F236+F244+F248</f>
        <v>1105700</v>
      </c>
      <c r="G235" s="51">
        <f>G236+G244+G248</f>
        <v>467700</v>
      </c>
    </row>
    <row r="236" spans="1:7" ht="78.75">
      <c r="A236" s="16" t="s">
        <v>302</v>
      </c>
      <c r="B236" s="14" t="s">
        <v>303</v>
      </c>
      <c r="C236" s="7" t="s">
        <v>16</v>
      </c>
      <c r="D236" s="7" t="s">
        <v>17</v>
      </c>
      <c r="E236" s="51">
        <v>290800</v>
      </c>
      <c r="F236" s="51">
        <f>F237+F240</f>
        <v>624600</v>
      </c>
      <c r="G236" s="51">
        <f>G237+G240</f>
        <v>267700</v>
      </c>
    </row>
    <row r="237" spans="1:7" ht="109.5" customHeight="1">
      <c r="A237" s="10" t="s">
        <v>304</v>
      </c>
      <c r="B237" s="12" t="s">
        <v>305</v>
      </c>
      <c r="C237" s="9" t="s">
        <v>16</v>
      </c>
      <c r="D237" s="9" t="s">
        <v>17</v>
      </c>
      <c r="E237" s="51">
        <f>E238+E240</f>
        <v>290800</v>
      </c>
      <c r="F237" s="51">
        <f>F238</f>
        <v>624600</v>
      </c>
      <c r="G237" s="51">
        <f>G238</f>
        <v>267700</v>
      </c>
    </row>
    <row r="238" spans="1:7" ht="63">
      <c r="A238" s="8" t="s">
        <v>306</v>
      </c>
      <c r="B238" s="12" t="s">
        <v>307</v>
      </c>
      <c r="C238" s="9" t="s">
        <v>16</v>
      </c>
      <c r="D238" s="9" t="s">
        <v>17</v>
      </c>
      <c r="E238" s="50">
        <v>267700</v>
      </c>
      <c r="F238" s="50">
        <v>624600</v>
      </c>
      <c r="G238" s="50">
        <v>267700</v>
      </c>
    </row>
    <row r="239" spans="1:7" ht="63">
      <c r="A239" s="8" t="s">
        <v>34</v>
      </c>
      <c r="B239" s="12" t="s">
        <v>307</v>
      </c>
      <c r="C239" s="9" t="s">
        <v>308</v>
      </c>
      <c r="D239" s="9" t="s">
        <v>35</v>
      </c>
      <c r="E239" s="50">
        <v>267700</v>
      </c>
      <c r="F239" s="50">
        <v>624600</v>
      </c>
      <c r="G239" s="50">
        <v>267700</v>
      </c>
    </row>
    <row r="240" spans="1:7" ht="204.75">
      <c r="A240" s="19" t="s">
        <v>309</v>
      </c>
      <c r="B240" s="25" t="s">
        <v>310</v>
      </c>
      <c r="C240" s="9" t="s">
        <v>16</v>
      </c>
      <c r="D240" s="9" t="s">
        <v>17</v>
      </c>
      <c r="E240" s="52">
        <v>23100</v>
      </c>
      <c r="F240" s="52">
        <v>0</v>
      </c>
      <c r="G240" s="52">
        <v>0</v>
      </c>
    </row>
    <row r="241" spans="1:7" ht="81" customHeight="1">
      <c r="A241" s="18" t="s">
        <v>311</v>
      </c>
      <c r="B241" s="61" t="s">
        <v>312</v>
      </c>
      <c r="C241" s="9" t="s">
        <v>16</v>
      </c>
      <c r="D241" s="9" t="s">
        <v>17</v>
      </c>
      <c r="E241" s="52">
        <v>23100</v>
      </c>
      <c r="F241" s="52">
        <v>0</v>
      </c>
      <c r="G241" s="52">
        <v>0</v>
      </c>
    </row>
    <row r="242" spans="1:7" ht="31.5">
      <c r="A242" s="18" t="s">
        <v>199</v>
      </c>
      <c r="B242" s="61" t="s">
        <v>312</v>
      </c>
      <c r="C242" s="26" t="s">
        <v>257</v>
      </c>
      <c r="D242" s="26">
        <v>620</v>
      </c>
      <c r="E242" s="57">
        <v>11500</v>
      </c>
      <c r="F242" s="57">
        <v>0</v>
      </c>
      <c r="G242" s="57">
        <v>0</v>
      </c>
    </row>
    <row r="243" spans="1:7" ht="31.5">
      <c r="A243" s="18" t="s">
        <v>199</v>
      </c>
      <c r="B243" s="61" t="s">
        <v>312</v>
      </c>
      <c r="C243" s="26" t="s">
        <v>200</v>
      </c>
      <c r="D243" s="26">
        <v>620</v>
      </c>
      <c r="E243" s="57">
        <v>11600</v>
      </c>
      <c r="F243" s="57">
        <v>0</v>
      </c>
      <c r="G243" s="57">
        <v>0</v>
      </c>
    </row>
    <row r="244" spans="1:7" ht="94.5">
      <c r="A244" s="16" t="s">
        <v>313</v>
      </c>
      <c r="B244" s="12" t="s">
        <v>314</v>
      </c>
      <c r="C244" s="9"/>
      <c r="D244" s="9"/>
      <c r="E244" s="52">
        <v>0</v>
      </c>
      <c r="F244" s="52">
        <v>281100</v>
      </c>
      <c r="G244" s="52">
        <v>0</v>
      </c>
    </row>
    <row r="245" spans="1:7" ht="47.25">
      <c r="A245" s="10" t="s">
        <v>315</v>
      </c>
      <c r="B245" s="2" t="s">
        <v>316</v>
      </c>
      <c r="C245" s="9"/>
      <c r="D245" s="9"/>
      <c r="E245" s="52">
        <v>0</v>
      </c>
      <c r="F245" s="52">
        <v>281100</v>
      </c>
      <c r="G245" s="52">
        <v>0</v>
      </c>
    </row>
    <row r="246" spans="1:7" ht="79.5" customHeight="1">
      <c r="A246" s="10" t="s">
        <v>317</v>
      </c>
      <c r="B246" s="2" t="s">
        <v>318</v>
      </c>
      <c r="C246" s="9"/>
      <c r="D246" s="9"/>
      <c r="E246" s="52">
        <v>0</v>
      </c>
      <c r="F246" s="52">
        <v>281100</v>
      </c>
      <c r="G246" s="52">
        <v>0</v>
      </c>
    </row>
    <row r="247" spans="1:7" ht="63.75" thickBot="1">
      <c r="A247" s="8" t="s">
        <v>34</v>
      </c>
      <c r="B247" s="2" t="s">
        <v>318</v>
      </c>
      <c r="C247" s="9" t="s">
        <v>308</v>
      </c>
      <c r="D247" s="9" t="s">
        <v>35</v>
      </c>
      <c r="E247" s="52">
        <v>0</v>
      </c>
      <c r="F247" s="52">
        <v>281100</v>
      </c>
      <c r="G247" s="52">
        <v>0</v>
      </c>
    </row>
    <row r="248" spans="1:7" ht="63.75" thickBot="1">
      <c r="A248" s="42" t="s">
        <v>319</v>
      </c>
      <c r="B248" s="14" t="s">
        <v>320</v>
      </c>
      <c r="C248" s="9"/>
      <c r="D248" s="9"/>
      <c r="E248" s="51">
        <v>200000</v>
      </c>
      <c r="F248" s="51">
        <v>200000</v>
      </c>
      <c r="G248" s="51">
        <v>200000</v>
      </c>
    </row>
    <row r="249" spans="1:7" ht="47.25">
      <c r="A249" s="8" t="s">
        <v>321</v>
      </c>
      <c r="B249" s="2" t="s">
        <v>322</v>
      </c>
      <c r="C249" s="9"/>
      <c r="D249" s="9"/>
      <c r="E249" s="51">
        <v>200000</v>
      </c>
      <c r="F249" s="51">
        <v>200000</v>
      </c>
      <c r="G249" s="51">
        <v>200000</v>
      </c>
    </row>
    <row r="250" spans="1:7" ht="47.25">
      <c r="A250" s="8" t="s">
        <v>323</v>
      </c>
      <c r="B250" s="2" t="s">
        <v>324</v>
      </c>
      <c r="C250" s="9"/>
      <c r="D250" s="9"/>
      <c r="E250" s="51">
        <v>200000</v>
      </c>
      <c r="F250" s="51">
        <v>200000</v>
      </c>
      <c r="G250" s="51">
        <v>200000</v>
      </c>
    </row>
    <row r="251" spans="1:7" ht="63">
      <c r="A251" s="8" t="s">
        <v>34</v>
      </c>
      <c r="B251" s="2" t="s">
        <v>324</v>
      </c>
      <c r="C251" s="9" t="s">
        <v>308</v>
      </c>
      <c r="D251" s="9" t="s">
        <v>35</v>
      </c>
      <c r="E251" s="51">
        <v>200000</v>
      </c>
      <c r="F251" s="51">
        <v>200000</v>
      </c>
      <c r="G251" s="51">
        <v>200000</v>
      </c>
    </row>
    <row r="252" spans="1:7" ht="78.75">
      <c r="A252" s="5" t="s">
        <v>325</v>
      </c>
      <c r="B252" s="14" t="s">
        <v>326</v>
      </c>
      <c r="C252" s="7" t="s">
        <v>16</v>
      </c>
      <c r="D252" s="7" t="s">
        <v>17</v>
      </c>
      <c r="E252" s="51">
        <f>E253+E278+E288+E298</f>
        <v>66210000</v>
      </c>
      <c r="F252" s="51">
        <f>F253+F278+F288+F298</f>
        <v>62499300</v>
      </c>
      <c r="G252" s="51">
        <f>G253+G278+G288+G298</f>
        <v>62669500</v>
      </c>
    </row>
    <row r="253" spans="1:7" ht="66" customHeight="1">
      <c r="A253" s="5" t="s">
        <v>327</v>
      </c>
      <c r="B253" s="14" t="s">
        <v>328</v>
      </c>
      <c r="C253" s="7" t="s">
        <v>16</v>
      </c>
      <c r="D253" s="7" t="s">
        <v>17</v>
      </c>
      <c r="E253" s="51">
        <f>E254+E257+E260+E263</f>
        <v>41795400</v>
      </c>
      <c r="F253" s="51">
        <f>F254+F257+F260+F263</f>
        <v>38894200</v>
      </c>
      <c r="G253" s="51">
        <f>G254+G257+G260+G263</f>
        <v>38719720</v>
      </c>
    </row>
    <row r="254" spans="1:7">
      <c r="A254" s="8" t="s">
        <v>329</v>
      </c>
      <c r="B254" s="12" t="s">
        <v>330</v>
      </c>
      <c r="C254" s="9" t="s">
        <v>16</v>
      </c>
      <c r="D254" s="9" t="s">
        <v>17</v>
      </c>
      <c r="E254" s="41">
        <v>79500</v>
      </c>
      <c r="F254" s="41">
        <v>79500</v>
      </c>
      <c r="G254" s="41">
        <v>79500</v>
      </c>
    </row>
    <row r="255" spans="1:7" ht="79.5" customHeight="1">
      <c r="A255" s="8" t="s">
        <v>331</v>
      </c>
      <c r="B255" s="12" t="s">
        <v>332</v>
      </c>
      <c r="C255" s="9" t="s">
        <v>16</v>
      </c>
      <c r="D255" s="9" t="s">
        <v>17</v>
      </c>
      <c r="E255" s="41">
        <v>79500</v>
      </c>
      <c r="F255" s="41">
        <v>79500</v>
      </c>
      <c r="G255" s="41">
        <v>79500</v>
      </c>
    </row>
    <row r="256" spans="1:7" ht="31.5">
      <c r="A256" s="8" t="s">
        <v>333</v>
      </c>
      <c r="B256" s="12" t="s">
        <v>332</v>
      </c>
      <c r="C256" s="9" t="s">
        <v>124</v>
      </c>
      <c r="D256" s="9" t="s">
        <v>334</v>
      </c>
      <c r="E256" s="41">
        <v>79500</v>
      </c>
      <c r="F256" s="41">
        <v>79500</v>
      </c>
      <c r="G256" s="41">
        <v>79500</v>
      </c>
    </row>
    <row r="257" spans="1:7" ht="31.5">
      <c r="A257" s="8" t="s">
        <v>335</v>
      </c>
      <c r="B257" s="12" t="s">
        <v>336</v>
      </c>
      <c r="C257" s="9" t="s">
        <v>16</v>
      </c>
      <c r="D257" s="9" t="s">
        <v>17</v>
      </c>
      <c r="E257" s="41">
        <v>60000</v>
      </c>
      <c r="F257" s="41">
        <v>60000</v>
      </c>
      <c r="G257" s="41">
        <v>60000</v>
      </c>
    </row>
    <row r="258" spans="1:7" ht="81.75" customHeight="1">
      <c r="A258" s="8" t="s">
        <v>331</v>
      </c>
      <c r="B258" s="12" t="s">
        <v>337</v>
      </c>
      <c r="C258" s="9" t="s">
        <v>16</v>
      </c>
      <c r="D258" s="9" t="s">
        <v>17</v>
      </c>
      <c r="E258" s="41">
        <v>60000</v>
      </c>
      <c r="F258" s="41">
        <v>60000</v>
      </c>
      <c r="G258" s="41">
        <v>60000</v>
      </c>
    </row>
    <row r="259" spans="1:7" ht="31.5">
      <c r="A259" s="8" t="s">
        <v>333</v>
      </c>
      <c r="B259" s="12" t="s">
        <v>337</v>
      </c>
      <c r="C259" s="9" t="s">
        <v>124</v>
      </c>
      <c r="D259" s="9" t="s">
        <v>334</v>
      </c>
      <c r="E259" s="41">
        <v>60000</v>
      </c>
      <c r="F259" s="41">
        <v>60000</v>
      </c>
      <c r="G259" s="41">
        <v>60000</v>
      </c>
    </row>
    <row r="260" spans="1:7" ht="47.25">
      <c r="A260" s="8" t="s">
        <v>338</v>
      </c>
      <c r="B260" s="12" t="s">
        <v>339</v>
      </c>
      <c r="C260" s="9" t="s">
        <v>16</v>
      </c>
      <c r="D260" s="9" t="s">
        <v>17</v>
      </c>
      <c r="E260" s="41">
        <v>245400</v>
      </c>
      <c r="F260" s="41">
        <v>245400</v>
      </c>
      <c r="G260" s="41">
        <v>245400</v>
      </c>
    </row>
    <row r="261" spans="1:7" ht="81.75" customHeight="1">
      <c r="A261" s="8" t="s">
        <v>331</v>
      </c>
      <c r="B261" s="12" t="s">
        <v>340</v>
      </c>
      <c r="C261" s="9" t="s">
        <v>16</v>
      </c>
      <c r="D261" s="9" t="s">
        <v>17</v>
      </c>
      <c r="E261" s="41">
        <v>245400</v>
      </c>
      <c r="F261" s="41">
        <v>245400</v>
      </c>
      <c r="G261" s="41">
        <v>245400</v>
      </c>
    </row>
    <row r="262" spans="1:7" ht="31.5">
      <c r="A262" s="8" t="s">
        <v>333</v>
      </c>
      <c r="B262" s="12" t="s">
        <v>340</v>
      </c>
      <c r="C262" s="9" t="s">
        <v>124</v>
      </c>
      <c r="D262" s="9" t="s">
        <v>334</v>
      </c>
      <c r="E262" s="41">
        <v>245400</v>
      </c>
      <c r="F262" s="41">
        <v>245400</v>
      </c>
      <c r="G262" s="41">
        <v>245400</v>
      </c>
    </row>
    <row r="263" spans="1:7" ht="54" customHeight="1">
      <c r="A263" s="8" t="s">
        <v>341</v>
      </c>
      <c r="B263" s="12" t="s">
        <v>342</v>
      </c>
      <c r="C263" s="9" t="s">
        <v>16</v>
      </c>
      <c r="D263" s="9" t="s">
        <v>17</v>
      </c>
      <c r="E263" s="51">
        <v>41410500</v>
      </c>
      <c r="F263" s="51">
        <v>38509300</v>
      </c>
      <c r="G263" s="51">
        <v>38334820</v>
      </c>
    </row>
    <row r="264" spans="1:7" ht="46.5" customHeight="1">
      <c r="A264" s="8" t="s">
        <v>343</v>
      </c>
      <c r="B264" s="12" t="s">
        <v>344</v>
      </c>
      <c r="C264" s="9" t="s">
        <v>16</v>
      </c>
      <c r="D264" s="9" t="s">
        <v>17</v>
      </c>
      <c r="E264" s="41">
        <v>18876900</v>
      </c>
      <c r="F264" s="43">
        <v>21367200</v>
      </c>
      <c r="G264" s="43">
        <v>21367200</v>
      </c>
    </row>
    <row r="265" spans="1:7" ht="31.5">
      <c r="A265" s="8" t="s">
        <v>333</v>
      </c>
      <c r="B265" s="12" t="s">
        <v>344</v>
      </c>
      <c r="C265" s="9" t="s">
        <v>124</v>
      </c>
      <c r="D265" s="9" t="s">
        <v>334</v>
      </c>
      <c r="E265" s="41">
        <v>18876900</v>
      </c>
      <c r="F265" s="43">
        <v>21367200</v>
      </c>
      <c r="G265" s="43">
        <v>21367200</v>
      </c>
    </row>
    <row r="266" spans="1:7" ht="63">
      <c r="A266" s="8" t="s">
        <v>345</v>
      </c>
      <c r="B266" s="12" t="s">
        <v>346</v>
      </c>
      <c r="C266" s="9" t="s">
        <v>16</v>
      </c>
      <c r="D266" s="9" t="s">
        <v>17</v>
      </c>
      <c r="E266" s="41">
        <v>10519000</v>
      </c>
      <c r="F266" s="43">
        <v>11920000</v>
      </c>
      <c r="G266" s="43">
        <v>11901600</v>
      </c>
    </row>
    <row r="267" spans="1:7" ht="31.5">
      <c r="A267" s="8" t="s">
        <v>333</v>
      </c>
      <c r="B267" s="12" t="s">
        <v>346</v>
      </c>
      <c r="C267" s="9" t="s">
        <v>124</v>
      </c>
      <c r="D267" s="9" t="s">
        <v>334</v>
      </c>
      <c r="E267" s="41">
        <v>10519000</v>
      </c>
      <c r="F267" s="43">
        <v>11920000</v>
      </c>
      <c r="G267" s="43">
        <v>11901600</v>
      </c>
    </row>
    <row r="268" spans="1:7" ht="47.25">
      <c r="A268" s="10" t="s">
        <v>347</v>
      </c>
      <c r="B268" s="12" t="s">
        <v>348</v>
      </c>
      <c r="C268" s="9" t="s">
        <v>16</v>
      </c>
      <c r="D268" s="9" t="s">
        <v>17</v>
      </c>
      <c r="E268" s="41">
        <v>4573000</v>
      </c>
      <c r="F268" s="43">
        <v>5170600</v>
      </c>
      <c r="G268" s="43">
        <v>5014520</v>
      </c>
    </row>
    <row r="269" spans="1:7" ht="31.5">
      <c r="A269" s="8" t="s">
        <v>333</v>
      </c>
      <c r="B269" s="12" t="s">
        <v>348</v>
      </c>
      <c r="C269" s="9" t="s">
        <v>124</v>
      </c>
      <c r="D269" s="9" t="s">
        <v>334</v>
      </c>
      <c r="E269" s="41">
        <v>4573000</v>
      </c>
      <c r="F269" s="43">
        <v>5170600</v>
      </c>
      <c r="G269" s="43">
        <v>5014520</v>
      </c>
    </row>
    <row r="270" spans="1:7" ht="78.75" customHeight="1">
      <c r="A270" s="17" t="s">
        <v>349</v>
      </c>
      <c r="B270" s="12" t="s">
        <v>350</v>
      </c>
      <c r="C270" s="9" t="s">
        <v>16</v>
      </c>
      <c r="D270" s="9" t="s">
        <v>17</v>
      </c>
      <c r="E270" s="41">
        <v>50600</v>
      </c>
      <c r="F270" s="41">
        <v>50600</v>
      </c>
      <c r="G270" s="41">
        <v>50600</v>
      </c>
    </row>
    <row r="271" spans="1:7" ht="31.5">
      <c r="A271" s="8" t="s">
        <v>333</v>
      </c>
      <c r="B271" s="12" t="s">
        <v>350</v>
      </c>
      <c r="C271" s="9" t="s">
        <v>124</v>
      </c>
      <c r="D271" s="9" t="s">
        <v>334</v>
      </c>
      <c r="E271" s="41">
        <v>50600</v>
      </c>
      <c r="F271" s="41">
        <v>50600</v>
      </c>
      <c r="G271" s="41">
        <v>50600</v>
      </c>
    </row>
    <row r="272" spans="1:7" ht="63" customHeight="1">
      <c r="A272" s="17" t="s">
        <v>351</v>
      </c>
      <c r="B272" s="27" t="s">
        <v>352</v>
      </c>
      <c r="C272" s="9" t="s">
        <v>16</v>
      </c>
      <c r="D272" s="9" t="s">
        <v>17</v>
      </c>
      <c r="E272" s="41">
        <v>900</v>
      </c>
      <c r="F272" s="41">
        <v>900</v>
      </c>
      <c r="G272" s="41">
        <v>900</v>
      </c>
    </row>
    <row r="273" spans="1:7" ht="31.5">
      <c r="A273" s="8" t="s">
        <v>333</v>
      </c>
      <c r="B273" s="27" t="s">
        <v>352</v>
      </c>
      <c r="C273" s="9" t="s">
        <v>124</v>
      </c>
      <c r="D273" s="9" t="s">
        <v>334</v>
      </c>
      <c r="E273" s="41">
        <v>900</v>
      </c>
      <c r="F273" s="41">
        <v>900</v>
      </c>
      <c r="G273" s="41">
        <v>900</v>
      </c>
    </row>
    <row r="274" spans="1:7" ht="94.5">
      <c r="A274" s="8" t="s">
        <v>137</v>
      </c>
      <c r="B274" s="12" t="s">
        <v>353</v>
      </c>
      <c r="C274" s="9" t="s">
        <v>16</v>
      </c>
      <c r="D274" s="9" t="s">
        <v>17</v>
      </c>
      <c r="E274" s="41">
        <v>5912080</v>
      </c>
      <c r="F274" s="43">
        <v>0</v>
      </c>
      <c r="G274" s="43">
        <v>0</v>
      </c>
    </row>
    <row r="275" spans="1:7" ht="31.5">
      <c r="A275" s="8" t="s">
        <v>333</v>
      </c>
      <c r="B275" s="12" t="s">
        <v>353</v>
      </c>
      <c r="C275" s="9" t="s">
        <v>124</v>
      </c>
      <c r="D275" s="9" t="s">
        <v>334</v>
      </c>
      <c r="E275" s="41">
        <v>5912080</v>
      </c>
      <c r="F275" s="43">
        <v>0</v>
      </c>
      <c r="G275" s="43">
        <v>0</v>
      </c>
    </row>
    <row r="276" spans="1:7" ht="63">
      <c r="A276" s="8" t="s">
        <v>139</v>
      </c>
      <c r="B276" s="12" t="s">
        <v>354</v>
      </c>
      <c r="C276" s="9" t="s">
        <v>16</v>
      </c>
      <c r="D276" s="9" t="s">
        <v>17</v>
      </c>
      <c r="E276" s="41">
        <v>1478020</v>
      </c>
      <c r="F276" s="43">
        <v>0</v>
      </c>
      <c r="G276" s="43">
        <v>0</v>
      </c>
    </row>
    <row r="277" spans="1:7" ht="31.5">
      <c r="A277" s="8" t="s">
        <v>333</v>
      </c>
      <c r="B277" s="12" t="s">
        <v>354</v>
      </c>
      <c r="C277" s="9" t="s">
        <v>124</v>
      </c>
      <c r="D277" s="9" t="s">
        <v>334</v>
      </c>
      <c r="E277" s="41">
        <v>1478020</v>
      </c>
      <c r="F277" s="43">
        <v>0</v>
      </c>
      <c r="G277" s="43">
        <v>0</v>
      </c>
    </row>
    <row r="278" spans="1:7" ht="78.75" customHeight="1">
      <c r="A278" s="5" t="s">
        <v>355</v>
      </c>
      <c r="B278" s="14" t="s">
        <v>356</v>
      </c>
      <c r="C278" s="7" t="s">
        <v>16</v>
      </c>
      <c r="D278" s="7" t="s">
        <v>17</v>
      </c>
      <c r="E278" s="51">
        <v>11342700</v>
      </c>
      <c r="F278" s="51">
        <v>10786600</v>
      </c>
      <c r="G278" s="51">
        <v>10956800</v>
      </c>
    </row>
    <row r="279" spans="1:7" ht="48" customHeight="1">
      <c r="A279" s="8" t="s">
        <v>357</v>
      </c>
      <c r="B279" s="12" t="s">
        <v>358</v>
      </c>
      <c r="C279" s="9" t="s">
        <v>16</v>
      </c>
      <c r="D279" s="9" t="s">
        <v>17</v>
      </c>
      <c r="E279" s="51">
        <v>11342700</v>
      </c>
      <c r="F279" s="51">
        <v>10786600</v>
      </c>
      <c r="G279" s="51">
        <v>10956800</v>
      </c>
    </row>
    <row r="280" spans="1:7" ht="47.25">
      <c r="A280" s="10" t="s">
        <v>359</v>
      </c>
      <c r="B280" s="12" t="s">
        <v>360</v>
      </c>
      <c r="C280" s="9" t="s">
        <v>16</v>
      </c>
      <c r="D280" s="9" t="s">
        <v>17</v>
      </c>
      <c r="E280" s="41">
        <v>10599400</v>
      </c>
      <c r="F280" s="43">
        <v>10755100</v>
      </c>
      <c r="G280" s="43">
        <v>10925300</v>
      </c>
    </row>
    <row r="281" spans="1:7" ht="31.5">
      <c r="A281" s="8" t="s">
        <v>333</v>
      </c>
      <c r="B281" s="12" t="s">
        <v>360</v>
      </c>
      <c r="C281" s="9" t="s">
        <v>214</v>
      </c>
      <c r="D281" s="9" t="s">
        <v>334</v>
      </c>
      <c r="E281" s="41">
        <v>10599400</v>
      </c>
      <c r="F281" s="43">
        <v>10755100</v>
      </c>
      <c r="G281" s="43">
        <v>10925300</v>
      </c>
    </row>
    <row r="282" spans="1:7" ht="93" customHeight="1">
      <c r="A282" s="10" t="s">
        <v>212</v>
      </c>
      <c r="B282" s="12" t="s">
        <v>361</v>
      </c>
      <c r="C282" s="9" t="s">
        <v>16</v>
      </c>
      <c r="D282" s="9" t="s">
        <v>17</v>
      </c>
      <c r="E282" s="41">
        <v>31500</v>
      </c>
      <c r="F282" s="41">
        <v>31500</v>
      </c>
      <c r="G282" s="41">
        <v>31500</v>
      </c>
    </row>
    <row r="283" spans="1:7" ht="31.5">
      <c r="A283" s="8" t="s">
        <v>333</v>
      </c>
      <c r="B283" s="12" t="s">
        <v>361</v>
      </c>
      <c r="C283" s="9" t="s">
        <v>214</v>
      </c>
      <c r="D283" s="9" t="s">
        <v>334</v>
      </c>
      <c r="E283" s="41">
        <v>31500</v>
      </c>
      <c r="F283" s="41">
        <v>31500</v>
      </c>
      <c r="G283" s="41">
        <v>31500</v>
      </c>
    </row>
    <row r="284" spans="1:7" ht="94.5">
      <c r="A284" s="8" t="s">
        <v>137</v>
      </c>
      <c r="B284" s="12" t="s">
        <v>362</v>
      </c>
      <c r="C284" s="9" t="s">
        <v>16</v>
      </c>
      <c r="D284" s="9" t="s">
        <v>17</v>
      </c>
      <c r="E284" s="41">
        <v>569440</v>
      </c>
      <c r="F284" s="43">
        <v>0</v>
      </c>
      <c r="G284" s="43">
        <v>0</v>
      </c>
    </row>
    <row r="285" spans="1:7" ht="31.5">
      <c r="A285" s="8" t="s">
        <v>333</v>
      </c>
      <c r="B285" s="12" t="s">
        <v>362</v>
      </c>
      <c r="C285" s="9" t="s">
        <v>214</v>
      </c>
      <c r="D285" s="9" t="s">
        <v>334</v>
      </c>
      <c r="E285" s="41">
        <v>569440</v>
      </c>
      <c r="F285" s="43">
        <v>0</v>
      </c>
      <c r="G285" s="43">
        <v>0</v>
      </c>
    </row>
    <row r="286" spans="1:7" ht="63">
      <c r="A286" s="8" t="s">
        <v>139</v>
      </c>
      <c r="B286" s="12" t="s">
        <v>363</v>
      </c>
      <c r="C286" s="9" t="s">
        <v>16</v>
      </c>
      <c r="D286" s="9" t="s">
        <v>17</v>
      </c>
      <c r="E286" s="41">
        <v>142360</v>
      </c>
      <c r="F286" s="43">
        <v>0</v>
      </c>
      <c r="G286" s="43">
        <v>0</v>
      </c>
    </row>
    <row r="287" spans="1:7" ht="31.5">
      <c r="A287" s="8" t="s">
        <v>333</v>
      </c>
      <c r="B287" s="12" t="s">
        <v>363</v>
      </c>
      <c r="C287" s="9" t="s">
        <v>214</v>
      </c>
      <c r="D287" s="9" t="s">
        <v>334</v>
      </c>
      <c r="E287" s="41">
        <v>142360</v>
      </c>
      <c r="F287" s="43">
        <v>0</v>
      </c>
      <c r="G287" s="43">
        <v>0</v>
      </c>
    </row>
    <row r="288" spans="1:7" ht="63">
      <c r="A288" s="5" t="s">
        <v>364</v>
      </c>
      <c r="B288" s="14" t="s">
        <v>365</v>
      </c>
      <c r="C288" s="7" t="s">
        <v>16</v>
      </c>
      <c r="D288" s="7" t="s">
        <v>17</v>
      </c>
      <c r="E288" s="51">
        <f>E289+E293+E295</f>
        <v>85000</v>
      </c>
      <c r="F288" s="51">
        <f>F289+F293+F295</f>
        <v>85000</v>
      </c>
      <c r="G288" s="51">
        <f>G289+G293+G295</f>
        <v>85000</v>
      </c>
    </row>
    <row r="289" spans="1:7" ht="31.5">
      <c r="A289" s="8" t="s">
        <v>366</v>
      </c>
      <c r="B289" s="12" t="s">
        <v>367</v>
      </c>
      <c r="C289" s="9" t="s">
        <v>16</v>
      </c>
      <c r="D289" s="9" t="s">
        <v>17</v>
      </c>
      <c r="E289" s="41">
        <v>15000</v>
      </c>
      <c r="F289" s="41">
        <v>15000</v>
      </c>
      <c r="G289" s="41">
        <v>15000</v>
      </c>
    </row>
    <row r="290" spans="1:7" ht="81" customHeight="1">
      <c r="A290" s="8" t="s">
        <v>368</v>
      </c>
      <c r="B290" s="12" t="s">
        <v>369</v>
      </c>
      <c r="C290" s="9" t="s">
        <v>16</v>
      </c>
      <c r="D290" s="9" t="s">
        <v>17</v>
      </c>
      <c r="E290" s="41">
        <v>15000</v>
      </c>
      <c r="F290" s="41">
        <v>15000</v>
      </c>
      <c r="G290" s="41">
        <v>15000</v>
      </c>
    </row>
    <row r="291" spans="1:7" ht="31.5">
      <c r="A291" s="8" t="s">
        <v>333</v>
      </c>
      <c r="B291" s="12" t="s">
        <v>369</v>
      </c>
      <c r="C291" s="9" t="s">
        <v>124</v>
      </c>
      <c r="D291" s="9" t="s">
        <v>334</v>
      </c>
      <c r="E291" s="41">
        <v>15000</v>
      </c>
      <c r="F291" s="41">
        <v>15000</v>
      </c>
      <c r="G291" s="41">
        <v>15000</v>
      </c>
    </row>
    <row r="292" spans="1:7" ht="47.25">
      <c r="A292" s="8" t="s">
        <v>370</v>
      </c>
      <c r="B292" s="12" t="s">
        <v>371</v>
      </c>
      <c r="C292" s="9" t="s">
        <v>16</v>
      </c>
      <c r="D292" s="9" t="s">
        <v>17</v>
      </c>
      <c r="E292" s="41">
        <v>52000</v>
      </c>
      <c r="F292" s="41">
        <v>52000</v>
      </c>
      <c r="G292" s="41">
        <v>52000</v>
      </c>
    </row>
    <row r="293" spans="1:7" ht="79.5" customHeight="1">
      <c r="A293" s="8" t="s">
        <v>368</v>
      </c>
      <c r="B293" s="12" t="s">
        <v>372</v>
      </c>
      <c r="C293" s="9" t="s">
        <v>16</v>
      </c>
      <c r="D293" s="9" t="s">
        <v>17</v>
      </c>
      <c r="E293" s="41">
        <v>52000</v>
      </c>
      <c r="F293" s="41">
        <v>52000</v>
      </c>
      <c r="G293" s="41">
        <v>52000</v>
      </c>
    </row>
    <row r="294" spans="1:7" ht="31.5">
      <c r="A294" s="8" t="s">
        <v>333</v>
      </c>
      <c r="B294" s="12" t="s">
        <v>372</v>
      </c>
      <c r="C294" s="9" t="s">
        <v>124</v>
      </c>
      <c r="D294" s="9" t="s">
        <v>334</v>
      </c>
      <c r="E294" s="41">
        <v>52000</v>
      </c>
      <c r="F294" s="41">
        <v>52000</v>
      </c>
      <c r="G294" s="41">
        <v>52000</v>
      </c>
    </row>
    <row r="295" spans="1:7" ht="63">
      <c r="A295" s="8" t="s">
        <v>373</v>
      </c>
      <c r="B295" s="12" t="s">
        <v>374</v>
      </c>
      <c r="C295" s="9" t="s">
        <v>16</v>
      </c>
      <c r="D295" s="9" t="s">
        <v>17</v>
      </c>
      <c r="E295" s="41">
        <v>18000</v>
      </c>
      <c r="F295" s="41">
        <v>18000</v>
      </c>
      <c r="G295" s="41">
        <v>18000</v>
      </c>
    </row>
    <row r="296" spans="1:7" ht="78" customHeight="1">
      <c r="A296" s="8" t="s">
        <v>368</v>
      </c>
      <c r="B296" s="12" t="s">
        <v>375</v>
      </c>
      <c r="C296" s="9" t="s">
        <v>16</v>
      </c>
      <c r="D296" s="9" t="s">
        <v>17</v>
      </c>
      <c r="E296" s="41">
        <v>18000</v>
      </c>
      <c r="F296" s="41">
        <v>18000</v>
      </c>
      <c r="G296" s="41">
        <v>18000</v>
      </c>
    </row>
    <row r="297" spans="1:7" ht="31.5">
      <c r="A297" s="8" t="s">
        <v>333</v>
      </c>
      <c r="B297" s="12" t="s">
        <v>375</v>
      </c>
      <c r="C297" s="9" t="s">
        <v>124</v>
      </c>
      <c r="D297" s="9" t="s">
        <v>334</v>
      </c>
      <c r="E297" s="41">
        <v>18000</v>
      </c>
      <c r="F297" s="41">
        <v>18000</v>
      </c>
      <c r="G297" s="41">
        <v>18000</v>
      </c>
    </row>
    <row r="298" spans="1:7" ht="94.5">
      <c r="A298" s="5" t="s">
        <v>376</v>
      </c>
      <c r="B298" s="14" t="s">
        <v>377</v>
      </c>
      <c r="C298" s="7" t="s">
        <v>16</v>
      </c>
      <c r="D298" s="7" t="s">
        <v>17</v>
      </c>
      <c r="E298" s="51">
        <f t="shared" ref="E298:G299" si="1">E299</f>
        <v>12986900</v>
      </c>
      <c r="F298" s="51">
        <f t="shared" si="1"/>
        <v>12733500</v>
      </c>
      <c r="G298" s="51">
        <f t="shared" si="1"/>
        <v>12907980</v>
      </c>
    </row>
    <row r="299" spans="1:7" ht="78.75">
      <c r="A299" s="8" t="s">
        <v>378</v>
      </c>
      <c r="B299" s="12" t="s">
        <v>379</v>
      </c>
      <c r="C299" s="9" t="s">
        <v>16</v>
      </c>
      <c r="D299" s="9" t="s">
        <v>17</v>
      </c>
      <c r="E299" s="51">
        <f t="shared" si="1"/>
        <v>12986900</v>
      </c>
      <c r="F299" s="51">
        <f t="shared" si="1"/>
        <v>12733500</v>
      </c>
      <c r="G299" s="51">
        <f t="shared" si="1"/>
        <v>12907980</v>
      </c>
    </row>
    <row r="300" spans="1:7" ht="110.25">
      <c r="A300" s="19" t="s">
        <v>380</v>
      </c>
      <c r="B300" s="12" t="s">
        <v>381</v>
      </c>
      <c r="C300" s="9" t="s">
        <v>84</v>
      </c>
      <c r="D300" s="9" t="s">
        <v>17</v>
      </c>
      <c r="E300" s="41">
        <v>12986900</v>
      </c>
      <c r="F300" s="41">
        <v>12733500</v>
      </c>
      <c r="G300" s="41">
        <v>12907980</v>
      </c>
    </row>
    <row r="301" spans="1:7" ht="31.5">
      <c r="A301" s="8" t="s">
        <v>294</v>
      </c>
      <c r="B301" s="12" t="s">
        <v>381</v>
      </c>
      <c r="C301" s="9" t="s">
        <v>84</v>
      </c>
      <c r="D301" s="9" t="s">
        <v>382</v>
      </c>
      <c r="E301" s="41">
        <v>12181800</v>
      </c>
      <c r="F301" s="43">
        <v>12163400</v>
      </c>
      <c r="G301" s="43">
        <v>12337880</v>
      </c>
    </row>
    <row r="302" spans="1:7" ht="63">
      <c r="A302" s="8" t="s">
        <v>34</v>
      </c>
      <c r="B302" s="12" t="s">
        <v>381</v>
      </c>
      <c r="C302" s="9" t="s">
        <v>84</v>
      </c>
      <c r="D302" s="9" t="s">
        <v>35</v>
      </c>
      <c r="E302" s="41">
        <v>790100</v>
      </c>
      <c r="F302" s="43">
        <v>555100</v>
      </c>
      <c r="G302" s="43">
        <v>555100</v>
      </c>
    </row>
    <row r="303" spans="1:7" ht="31.5">
      <c r="A303" s="8" t="s">
        <v>36</v>
      </c>
      <c r="B303" s="12" t="s">
        <v>381</v>
      </c>
      <c r="C303" s="9" t="s">
        <v>84</v>
      </c>
      <c r="D303" s="9" t="s">
        <v>37</v>
      </c>
      <c r="E303" s="41">
        <v>15000</v>
      </c>
      <c r="F303" s="41">
        <v>15000</v>
      </c>
      <c r="G303" s="41">
        <v>15000</v>
      </c>
    </row>
    <row r="304" spans="1:7" ht="78.75">
      <c r="A304" s="5" t="s">
        <v>383</v>
      </c>
      <c r="B304" s="14" t="s">
        <v>384</v>
      </c>
      <c r="C304" s="7" t="s">
        <v>16</v>
      </c>
      <c r="D304" s="7" t="s">
        <v>17</v>
      </c>
      <c r="E304" s="54">
        <v>170000</v>
      </c>
      <c r="F304" s="54">
        <v>170000</v>
      </c>
      <c r="G304" s="54">
        <v>170000</v>
      </c>
    </row>
    <row r="305" spans="1:7" ht="94.5">
      <c r="A305" s="8" t="s">
        <v>385</v>
      </c>
      <c r="B305" s="12" t="s">
        <v>386</v>
      </c>
      <c r="C305" s="9" t="s">
        <v>16</v>
      </c>
      <c r="D305" s="9" t="s">
        <v>17</v>
      </c>
      <c r="E305" s="55">
        <v>170000</v>
      </c>
      <c r="F305" s="55">
        <v>170000</v>
      </c>
      <c r="G305" s="55">
        <v>170000</v>
      </c>
    </row>
    <row r="306" spans="1:7" ht="63">
      <c r="A306" s="8" t="s">
        <v>387</v>
      </c>
      <c r="B306" s="24" t="s">
        <v>388</v>
      </c>
      <c r="C306" s="9" t="s">
        <v>16</v>
      </c>
      <c r="D306" s="9" t="s">
        <v>17</v>
      </c>
      <c r="E306" s="55">
        <v>170000</v>
      </c>
      <c r="F306" s="55">
        <v>170000</v>
      </c>
      <c r="G306" s="55">
        <v>170000</v>
      </c>
    </row>
    <row r="307" spans="1:7" ht="47.25" customHeight="1">
      <c r="A307" s="8" t="s">
        <v>278</v>
      </c>
      <c r="B307" s="24" t="s">
        <v>388</v>
      </c>
      <c r="C307" s="9" t="s">
        <v>389</v>
      </c>
      <c r="D307" s="9" t="s">
        <v>279</v>
      </c>
      <c r="E307" s="55">
        <v>170000</v>
      </c>
      <c r="F307" s="55">
        <v>170000</v>
      </c>
      <c r="G307" s="55">
        <v>170000</v>
      </c>
    </row>
    <row r="308" spans="1:7" ht="78.75">
      <c r="A308" s="5" t="s">
        <v>390</v>
      </c>
      <c r="B308" s="14" t="s">
        <v>391</v>
      </c>
      <c r="C308" s="7" t="s">
        <v>16</v>
      </c>
      <c r="D308" s="7" t="s">
        <v>17</v>
      </c>
      <c r="E308" s="51">
        <f>E309</f>
        <v>21130300</v>
      </c>
      <c r="F308" s="51">
        <f>F309</f>
        <v>16137300</v>
      </c>
      <c r="G308" s="51">
        <f>G309</f>
        <v>16217300</v>
      </c>
    </row>
    <row r="309" spans="1:7" ht="48" customHeight="1">
      <c r="A309" s="8" t="s">
        <v>392</v>
      </c>
      <c r="B309" s="12" t="s">
        <v>393</v>
      </c>
      <c r="C309" s="9" t="s">
        <v>16</v>
      </c>
      <c r="D309" s="9" t="s">
        <v>17</v>
      </c>
      <c r="E309" s="51">
        <f>E310+E312+E314+E319+E323+E328+E317+E326+E321</f>
        <v>21130300</v>
      </c>
      <c r="F309" s="51">
        <f>F310+F312+F314+F319+F323+F328+F317+F326+F321</f>
        <v>16137300</v>
      </c>
      <c r="G309" s="51">
        <f>G310+G312+G314+G319+G323+G328+G317+G326+G321</f>
        <v>16217300</v>
      </c>
    </row>
    <row r="310" spans="1:7" ht="78.75">
      <c r="A310" s="10" t="s">
        <v>394</v>
      </c>
      <c r="B310" s="12" t="s">
        <v>395</v>
      </c>
      <c r="C310" s="9" t="s">
        <v>16</v>
      </c>
      <c r="D310" s="9" t="s">
        <v>17</v>
      </c>
      <c r="E310" s="51">
        <v>3153800</v>
      </c>
      <c r="F310" s="51">
        <v>3204600</v>
      </c>
      <c r="G310" s="51">
        <v>3250300</v>
      </c>
    </row>
    <row r="311" spans="1:7" ht="31.5">
      <c r="A311" s="10" t="s">
        <v>199</v>
      </c>
      <c r="B311" s="12" t="s">
        <v>395</v>
      </c>
      <c r="C311" s="9" t="s">
        <v>396</v>
      </c>
      <c r="D311" s="9" t="s">
        <v>201</v>
      </c>
      <c r="E311" s="51">
        <v>3153800</v>
      </c>
      <c r="F311" s="51">
        <v>3204600</v>
      </c>
      <c r="G311" s="51">
        <v>3250300</v>
      </c>
    </row>
    <row r="312" spans="1:7" ht="78.75">
      <c r="A312" s="10" t="s">
        <v>394</v>
      </c>
      <c r="B312" s="12" t="s">
        <v>397</v>
      </c>
      <c r="C312" s="9" t="s">
        <v>16</v>
      </c>
      <c r="D312" s="9" t="s">
        <v>17</v>
      </c>
      <c r="E312" s="51">
        <v>381000</v>
      </c>
      <c r="F312" s="51">
        <v>0</v>
      </c>
      <c r="G312" s="51">
        <v>0</v>
      </c>
    </row>
    <row r="313" spans="1:7" ht="31.5">
      <c r="A313" s="10" t="s">
        <v>199</v>
      </c>
      <c r="B313" s="12" t="s">
        <v>397</v>
      </c>
      <c r="C313" s="9" t="s">
        <v>396</v>
      </c>
      <c r="D313" s="9" t="s">
        <v>201</v>
      </c>
      <c r="E313" s="51">
        <v>381000</v>
      </c>
      <c r="F313" s="51">
        <v>0</v>
      </c>
      <c r="G313" s="51">
        <v>0</v>
      </c>
    </row>
    <row r="314" spans="1:7" ht="76.5" customHeight="1">
      <c r="A314" s="10" t="s">
        <v>398</v>
      </c>
      <c r="B314" s="12" t="s">
        <v>399</v>
      </c>
      <c r="C314" s="9"/>
      <c r="D314" s="9"/>
      <c r="E314" s="51">
        <f>E315+E316</f>
        <v>12026500</v>
      </c>
      <c r="F314" s="51">
        <f>F315+F316</f>
        <v>12440100</v>
      </c>
      <c r="G314" s="51">
        <f>G315+G316</f>
        <v>12474400</v>
      </c>
    </row>
    <row r="315" spans="1:7" ht="31.5">
      <c r="A315" s="10" t="s">
        <v>199</v>
      </c>
      <c r="B315" s="12" t="s">
        <v>399</v>
      </c>
      <c r="C315" s="9" t="s">
        <v>214</v>
      </c>
      <c r="D315" s="9" t="s">
        <v>201</v>
      </c>
      <c r="E315" s="41">
        <v>6387300</v>
      </c>
      <c r="F315" s="43">
        <v>6387300</v>
      </c>
      <c r="G315" s="43">
        <v>6387300</v>
      </c>
    </row>
    <row r="316" spans="1:7" ht="31.5">
      <c r="A316" s="10" t="s">
        <v>199</v>
      </c>
      <c r="B316" s="12" t="s">
        <v>399</v>
      </c>
      <c r="C316" s="9" t="s">
        <v>396</v>
      </c>
      <c r="D316" s="9" t="s">
        <v>201</v>
      </c>
      <c r="E316" s="51">
        <v>5639200</v>
      </c>
      <c r="F316" s="51">
        <v>6052800</v>
      </c>
      <c r="G316" s="51">
        <v>6087100</v>
      </c>
    </row>
    <row r="317" spans="1:7" ht="47.25">
      <c r="A317" s="44" t="s">
        <v>268</v>
      </c>
      <c r="B317" s="12" t="s">
        <v>400</v>
      </c>
      <c r="C317" s="9" t="s">
        <v>16</v>
      </c>
      <c r="D317" s="9" t="s">
        <v>17</v>
      </c>
      <c r="E317" s="51">
        <v>50000</v>
      </c>
      <c r="F317" s="51">
        <v>0</v>
      </c>
      <c r="G317" s="51">
        <v>0</v>
      </c>
    </row>
    <row r="318" spans="1:7" ht="31.5">
      <c r="A318" s="10" t="s">
        <v>199</v>
      </c>
      <c r="B318" s="12" t="s">
        <v>400</v>
      </c>
      <c r="C318" s="9" t="s">
        <v>214</v>
      </c>
      <c r="D318" s="9" t="s">
        <v>201</v>
      </c>
      <c r="E318" s="51">
        <v>0</v>
      </c>
      <c r="F318" s="51">
        <v>0</v>
      </c>
      <c r="G318" s="51">
        <v>0</v>
      </c>
    </row>
    <row r="319" spans="1:7" ht="47.25">
      <c r="A319" s="8" t="s">
        <v>401</v>
      </c>
      <c r="B319" s="12" t="s">
        <v>402</v>
      </c>
      <c r="C319" s="9" t="s">
        <v>16</v>
      </c>
      <c r="D319" s="9" t="s">
        <v>17</v>
      </c>
      <c r="E319" s="52">
        <v>384800</v>
      </c>
      <c r="F319" s="52">
        <v>384800</v>
      </c>
      <c r="G319" s="52">
        <v>384800</v>
      </c>
    </row>
    <row r="320" spans="1:7" ht="63">
      <c r="A320" s="8" t="s">
        <v>34</v>
      </c>
      <c r="B320" s="12" t="s">
        <v>402</v>
      </c>
      <c r="C320" s="9" t="s">
        <v>396</v>
      </c>
      <c r="D320" s="9" t="s">
        <v>35</v>
      </c>
      <c r="E320" s="52">
        <v>384800</v>
      </c>
      <c r="F320" s="52">
        <v>384800</v>
      </c>
      <c r="G320" s="52">
        <v>384800</v>
      </c>
    </row>
    <row r="321" spans="1:7" ht="173.25">
      <c r="A321" s="44" t="s">
        <v>285</v>
      </c>
      <c r="B321" s="45" t="s">
        <v>403</v>
      </c>
      <c r="C321" s="9" t="s">
        <v>16</v>
      </c>
      <c r="D321" s="9" t="s">
        <v>17</v>
      </c>
      <c r="E321" s="41">
        <v>86240</v>
      </c>
      <c r="F321" s="41">
        <v>86240</v>
      </c>
      <c r="G321" s="41">
        <v>86240</v>
      </c>
    </row>
    <row r="322" spans="1:7" ht="31.5">
      <c r="A322" s="10" t="s">
        <v>199</v>
      </c>
      <c r="B322" s="45" t="s">
        <v>403</v>
      </c>
      <c r="C322" s="9" t="s">
        <v>214</v>
      </c>
      <c r="D322" s="9" t="s">
        <v>201</v>
      </c>
      <c r="E322" s="41">
        <v>86240</v>
      </c>
      <c r="F322" s="41">
        <v>86240</v>
      </c>
      <c r="G322" s="41">
        <v>86240</v>
      </c>
    </row>
    <row r="323" spans="1:7" ht="94.5">
      <c r="A323" s="8" t="s">
        <v>137</v>
      </c>
      <c r="B323" s="12" t="s">
        <v>404</v>
      </c>
      <c r="C323" s="9" t="s">
        <v>16</v>
      </c>
      <c r="D323" s="9" t="s">
        <v>17</v>
      </c>
      <c r="E323" s="51">
        <f>E324+E325</f>
        <v>4021120</v>
      </c>
      <c r="F323" s="51">
        <f>F324+F325</f>
        <v>0</v>
      </c>
      <c r="G323" s="51">
        <f>G324+G325</f>
        <v>0</v>
      </c>
    </row>
    <row r="324" spans="1:7" ht="31.5">
      <c r="A324" s="10" t="s">
        <v>199</v>
      </c>
      <c r="B324" s="12" t="s">
        <v>404</v>
      </c>
      <c r="C324" s="9" t="s">
        <v>214</v>
      </c>
      <c r="D324" s="9" t="s">
        <v>201</v>
      </c>
      <c r="E324" s="51">
        <v>3130960</v>
      </c>
      <c r="F324" s="51">
        <v>0</v>
      </c>
      <c r="G324" s="51">
        <v>0</v>
      </c>
    </row>
    <row r="325" spans="1:7" ht="31.5">
      <c r="A325" s="10" t="s">
        <v>199</v>
      </c>
      <c r="B325" s="12" t="s">
        <v>404</v>
      </c>
      <c r="C325" s="9" t="s">
        <v>396</v>
      </c>
      <c r="D325" s="9" t="s">
        <v>201</v>
      </c>
      <c r="E325" s="51">
        <v>890160</v>
      </c>
      <c r="F325" s="51">
        <v>0</v>
      </c>
      <c r="G325" s="51">
        <v>0</v>
      </c>
    </row>
    <row r="326" spans="1:7" ht="173.25">
      <c r="A326" s="44" t="s">
        <v>285</v>
      </c>
      <c r="B326" s="45" t="s">
        <v>405</v>
      </c>
      <c r="C326" s="9" t="s">
        <v>16</v>
      </c>
      <c r="D326" s="9" t="s">
        <v>17</v>
      </c>
      <c r="E326" s="41">
        <v>21560</v>
      </c>
      <c r="F326" s="41">
        <v>21560</v>
      </c>
      <c r="G326" s="41">
        <v>21560</v>
      </c>
    </row>
    <row r="327" spans="1:7" ht="31.5">
      <c r="A327" s="10" t="s">
        <v>199</v>
      </c>
      <c r="B327" s="45" t="s">
        <v>405</v>
      </c>
      <c r="C327" s="9" t="s">
        <v>214</v>
      </c>
      <c r="D327" s="9" t="s">
        <v>201</v>
      </c>
      <c r="E327" s="41">
        <v>21560</v>
      </c>
      <c r="F327" s="41">
        <v>21560</v>
      </c>
      <c r="G327" s="41">
        <v>21560</v>
      </c>
    </row>
    <row r="328" spans="1:7" ht="63">
      <c r="A328" s="8" t="s">
        <v>139</v>
      </c>
      <c r="B328" s="12" t="s">
        <v>406</v>
      </c>
      <c r="C328" s="9" t="s">
        <v>16</v>
      </c>
      <c r="D328" s="9" t="s">
        <v>17</v>
      </c>
      <c r="E328" s="51">
        <f>E329+E330</f>
        <v>1005280</v>
      </c>
      <c r="F328" s="51">
        <f>F329+F330</f>
        <v>0</v>
      </c>
      <c r="G328" s="51">
        <f>G329+G330</f>
        <v>0</v>
      </c>
    </row>
    <row r="329" spans="1:7" ht="31.5">
      <c r="A329" s="10" t="s">
        <v>199</v>
      </c>
      <c r="B329" s="12" t="s">
        <v>406</v>
      </c>
      <c r="C329" s="9" t="s">
        <v>214</v>
      </c>
      <c r="D329" s="9" t="s">
        <v>201</v>
      </c>
      <c r="E329" s="51">
        <v>782740</v>
      </c>
      <c r="F329" s="51">
        <v>0</v>
      </c>
      <c r="G329" s="51">
        <v>0</v>
      </c>
    </row>
    <row r="330" spans="1:7" ht="31.5">
      <c r="A330" s="10" t="s">
        <v>199</v>
      </c>
      <c r="B330" s="12" t="s">
        <v>406</v>
      </c>
      <c r="C330" s="9" t="s">
        <v>396</v>
      </c>
      <c r="D330" s="9" t="s">
        <v>201</v>
      </c>
      <c r="E330" s="51">
        <v>222540</v>
      </c>
      <c r="F330" s="51">
        <v>0</v>
      </c>
      <c r="G330" s="51">
        <v>0</v>
      </c>
    </row>
    <row r="331" spans="1:7" ht="141.75">
      <c r="A331" s="16" t="s">
        <v>407</v>
      </c>
      <c r="B331" s="28" t="s">
        <v>408</v>
      </c>
      <c r="C331" s="7" t="s">
        <v>16</v>
      </c>
      <c r="D331" s="7" t="s">
        <v>17</v>
      </c>
      <c r="E331" s="53">
        <v>1000000</v>
      </c>
      <c r="F331" s="53">
        <v>0</v>
      </c>
      <c r="G331" s="53">
        <v>0</v>
      </c>
    </row>
    <row r="332" spans="1:7" ht="31.5">
      <c r="A332" s="10" t="s">
        <v>409</v>
      </c>
      <c r="B332" s="13" t="s">
        <v>410</v>
      </c>
      <c r="C332" s="9" t="s">
        <v>16</v>
      </c>
      <c r="D332" s="9" t="s">
        <v>17</v>
      </c>
      <c r="E332" s="52">
        <v>1000000</v>
      </c>
      <c r="F332" s="52">
        <v>0</v>
      </c>
      <c r="G332" s="52">
        <v>0</v>
      </c>
    </row>
    <row r="333" spans="1:7" ht="47.25">
      <c r="A333" s="29" t="s">
        <v>411</v>
      </c>
      <c r="B333" s="13" t="s">
        <v>412</v>
      </c>
      <c r="C333" s="9" t="s">
        <v>16</v>
      </c>
      <c r="D333" s="9" t="s">
        <v>17</v>
      </c>
      <c r="E333" s="52">
        <v>1000000</v>
      </c>
      <c r="F333" s="52">
        <v>0</v>
      </c>
      <c r="G333" s="52">
        <v>0</v>
      </c>
    </row>
    <row r="334" spans="1:7" ht="63">
      <c r="A334" s="10" t="s">
        <v>34</v>
      </c>
      <c r="B334" s="13" t="s">
        <v>412</v>
      </c>
      <c r="C334" s="9" t="s">
        <v>413</v>
      </c>
      <c r="D334" s="9" t="s">
        <v>35</v>
      </c>
      <c r="E334" s="52">
        <v>1000000</v>
      </c>
      <c r="F334" s="52">
        <v>0</v>
      </c>
      <c r="G334" s="52">
        <v>0</v>
      </c>
    </row>
    <row r="335" spans="1:7" ht="94.5">
      <c r="A335" s="16" t="s">
        <v>414</v>
      </c>
      <c r="B335" s="14" t="s">
        <v>415</v>
      </c>
      <c r="C335" s="7" t="s">
        <v>16</v>
      </c>
      <c r="D335" s="7" t="s">
        <v>17</v>
      </c>
      <c r="E335" s="51">
        <v>446400</v>
      </c>
      <c r="F335" s="51">
        <v>446400</v>
      </c>
      <c r="G335" s="51">
        <v>446400</v>
      </c>
    </row>
    <row r="336" spans="1:7" ht="63">
      <c r="A336" s="10" t="s">
        <v>416</v>
      </c>
      <c r="B336" s="12" t="s">
        <v>417</v>
      </c>
      <c r="C336" s="9" t="s">
        <v>16</v>
      </c>
      <c r="D336" s="9" t="s">
        <v>17</v>
      </c>
      <c r="E336" s="51">
        <v>446400</v>
      </c>
      <c r="F336" s="51">
        <v>446400</v>
      </c>
      <c r="G336" s="51">
        <v>446400</v>
      </c>
    </row>
    <row r="337" spans="1:7" ht="63">
      <c r="A337" s="10" t="s">
        <v>418</v>
      </c>
      <c r="B337" s="12" t="s">
        <v>419</v>
      </c>
      <c r="C337" s="9" t="s">
        <v>16</v>
      </c>
      <c r="D337" s="9" t="s">
        <v>17</v>
      </c>
      <c r="E337" s="51">
        <v>446400</v>
      </c>
      <c r="F337" s="51">
        <v>446400</v>
      </c>
      <c r="G337" s="51">
        <v>446400</v>
      </c>
    </row>
    <row r="338" spans="1:7" ht="63">
      <c r="A338" s="10" t="s">
        <v>34</v>
      </c>
      <c r="B338" s="12" t="s">
        <v>419</v>
      </c>
      <c r="C338" s="9" t="s">
        <v>420</v>
      </c>
      <c r="D338" s="9" t="s">
        <v>35</v>
      </c>
      <c r="E338" s="51">
        <v>446400</v>
      </c>
      <c r="F338" s="51">
        <v>446400</v>
      </c>
      <c r="G338" s="51">
        <v>446400</v>
      </c>
    </row>
    <row r="339" spans="1:7" ht="80.25" customHeight="1">
      <c r="A339" s="16" t="s">
        <v>421</v>
      </c>
      <c r="B339" s="14" t="s">
        <v>422</v>
      </c>
      <c r="C339" s="7" t="s">
        <v>16</v>
      </c>
      <c r="D339" s="7" t="s">
        <v>17</v>
      </c>
      <c r="E339" s="51">
        <v>136400</v>
      </c>
      <c r="F339" s="51">
        <v>136400</v>
      </c>
      <c r="G339" s="51">
        <v>136400</v>
      </c>
    </row>
    <row r="340" spans="1:7" ht="54" customHeight="1">
      <c r="A340" s="10" t="s">
        <v>423</v>
      </c>
      <c r="B340" s="12" t="s">
        <v>424</v>
      </c>
      <c r="C340" s="9" t="s">
        <v>16</v>
      </c>
      <c r="D340" s="9" t="s">
        <v>17</v>
      </c>
      <c r="E340" s="51">
        <v>136400</v>
      </c>
      <c r="F340" s="51">
        <v>136400</v>
      </c>
      <c r="G340" s="51">
        <v>136400</v>
      </c>
    </row>
    <row r="341" spans="1:7" ht="99" customHeight="1">
      <c r="A341" s="10" t="s">
        <v>425</v>
      </c>
      <c r="B341" s="12" t="s">
        <v>426</v>
      </c>
      <c r="C341" s="9" t="s">
        <v>16</v>
      </c>
      <c r="D341" s="9" t="s">
        <v>17</v>
      </c>
      <c r="E341" s="51">
        <v>136400</v>
      </c>
      <c r="F341" s="51">
        <v>136400</v>
      </c>
      <c r="G341" s="51">
        <v>136400</v>
      </c>
    </row>
    <row r="342" spans="1:7" ht="63">
      <c r="A342" s="8" t="s">
        <v>34</v>
      </c>
      <c r="B342" s="12" t="s">
        <v>426</v>
      </c>
      <c r="C342" s="30" t="s">
        <v>59</v>
      </c>
      <c r="D342" s="1">
        <v>240</v>
      </c>
      <c r="E342" s="51">
        <v>136400</v>
      </c>
      <c r="F342" s="51">
        <v>136400</v>
      </c>
      <c r="G342" s="51">
        <v>136400</v>
      </c>
    </row>
    <row r="343" spans="1:7" ht="95.25" customHeight="1">
      <c r="A343" s="31" t="s">
        <v>427</v>
      </c>
      <c r="B343" s="14" t="s">
        <v>428</v>
      </c>
      <c r="C343" s="7" t="s">
        <v>16</v>
      </c>
      <c r="D343" s="7" t="s">
        <v>17</v>
      </c>
      <c r="E343" s="53">
        <v>59872020</v>
      </c>
      <c r="F343" s="53">
        <v>0</v>
      </c>
      <c r="G343" s="53">
        <v>0</v>
      </c>
    </row>
    <row r="344" spans="1:7" ht="81.75" customHeight="1">
      <c r="A344" s="19" t="s">
        <v>429</v>
      </c>
      <c r="B344" s="12" t="s">
        <v>430</v>
      </c>
      <c r="C344" s="9" t="s">
        <v>16</v>
      </c>
      <c r="D344" s="9" t="s">
        <v>17</v>
      </c>
      <c r="E344" s="52">
        <v>59872020</v>
      </c>
      <c r="F344" s="52">
        <v>0</v>
      </c>
      <c r="G344" s="52">
        <v>0</v>
      </c>
    </row>
    <row r="345" spans="1:7" ht="102.75" customHeight="1">
      <c r="A345" s="20" t="s">
        <v>431</v>
      </c>
      <c r="B345" s="62" t="s">
        <v>432</v>
      </c>
      <c r="C345" s="30" t="s">
        <v>16</v>
      </c>
      <c r="D345" s="9" t="s">
        <v>17</v>
      </c>
      <c r="E345" s="52">
        <v>59872020</v>
      </c>
      <c r="F345" s="52">
        <v>0</v>
      </c>
      <c r="G345" s="52">
        <v>0</v>
      </c>
    </row>
    <row r="346" spans="1:7">
      <c r="A346" s="46" t="s">
        <v>121</v>
      </c>
      <c r="B346" s="62" t="s">
        <v>432</v>
      </c>
      <c r="C346" s="30" t="s">
        <v>257</v>
      </c>
      <c r="D346" s="1">
        <v>410</v>
      </c>
      <c r="E346" s="58">
        <v>59872020</v>
      </c>
      <c r="F346" s="52">
        <v>0</v>
      </c>
      <c r="G346" s="52">
        <v>0</v>
      </c>
    </row>
    <row r="347" spans="1:7">
      <c r="A347" s="16" t="s">
        <v>433</v>
      </c>
      <c r="B347" s="6"/>
      <c r="C347" s="6"/>
      <c r="D347" s="6"/>
      <c r="E347" s="49">
        <f>E343+E339+E335+E331+E308+E304+E252+E235+E127+E116+E98+E78+E71+E67+E63+E50+E46+E40+E11</f>
        <v>495034482.38</v>
      </c>
      <c r="F347" s="49">
        <f>F343+F339+F335+F331+F308+F304+F252+F235+F127+F116+F98+F78+F71+F67+F63+F50+F46+F40+F11</f>
        <v>380038997.53999996</v>
      </c>
      <c r="G347" s="49">
        <f>G343+G339+G335+G331+G308+G304+G252+G235+G127+G116+G98+G78+G71+G67+G63+G50+G46+G40+G11</f>
        <v>376925497.53999996</v>
      </c>
    </row>
    <row r="348" spans="1:7">
      <c r="A348" s="16" t="s">
        <v>434</v>
      </c>
      <c r="B348" s="13"/>
      <c r="C348" s="13"/>
      <c r="D348" s="13"/>
      <c r="E348" s="49">
        <f>E349+E407</f>
        <v>56174300</v>
      </c>
      <c r="F348" s="49">
        <f>F349+F407</f>
        <v>53976800</v>
      </c>
      <c r="G348" s="49">
        <f>G349+G407</f>
        <v>59529100</v>
      </c>
    </row>
    <row r="349" spans="1:7" ht="63">
      <c r="A349" s="16" t="s">
        <v>435</v>
      </c>
      <c r="B349" s="14" t="s">
        <v>436</v>
      </c>
      <c r="C349" s="21" t="s">
        <v>16</v>
      </c>
      <c r="D349" s="21" t="s">
        <v>17</v>
      </c>
      <c r="E349" s="59">
        <f>E350+E353+E377+E381+E394+E397+E400</f>
        <v>55944400</v>
      </c>
      <c r="F349" s="59">
        <f>F350+F353+F377+F381+F394+F397+F400</f>
        <v>53746900</v>
      </c>
      <c r="G349" s="59">
        <f>G350+G353+G377+G381+G394+G397+G400</f>
        <v>59299200</v>
      </c>
    </row>
    <row r="350" spans="1:7" ht="31.5">
      <c r="A350" s="16" t="s">
        <v>437</v>
      </c>
      <c r="B350" s="14" t="s">
        <v>438</v>
      </c>
      <c r="C350" s="21" t="s">
        <v>16</v>
      </c>
      <c r="D350" s="21" t="s">
        <v>17</v>
      </c>
      <c r="E350" s="32">
        <v>1680600</v>
      </c>
      <c r="F350" s="32">
        <v>1680600</v>
      </c>
      <c r="G350" s="32">
        <v>1680600</v>
      </c>
    </row>
    <row r="351" spans="1:7" ht="47.25">
      <c r="A351" s="5" t="s">
        <v>439</v>
      </c>
      <c r="B351" s="14" t="s">
        <v>440</v>
      </c>
      <c r="C351" s="21" t="s">
        <v>16</v>
      </c>
      <c r="D351" s="21" t="s">
        <v>17</v>
      </c>
      <c r="E351" s="32">
        <v>1680600</v>
      </c>
      <c r="F351" s="32">
        <v>1680600</v>
      </c>
      <c r="G351" s="32">
        <v>1680600</v>
      </c>
    </row>
    <row r="352" spans="1:7" ht="47.25">
      <c r="A352" s="8" t="s">
        <v>31</v>
      </c>
      <c r="B352" s="12" t="s">
        <v>440</v>
      </c>
      <c r="C352" s="22" t="s">
        <v>441</v>
      </c>
      <c r="D352" s="22" t="s">
        <v>33</v>
      </c>
      <c r="E352" s="32">
        <v>1680600</v>
      </c>
      <c r="F352" s="32">
        <v>1680600</v>
      </c>
      <c r="G352" s="32">
        <v>1680600</v>
      </c>
    </row>
    <row r="353" spans="1:7" ht="31.5">
      <c r="A353" s="16" t="s">
        <v>442</v>
      </c>
      <c r="B353" s="14" t="s">
        <v>443</v>
      </c>
      <c r="C353" s="21" t="s">
        <v>16</v>
      </c>
      <c r="D353" s="21" t="s">
        <v>17</v>
      </c>
      <c r="E353" s="49">
        <f>E354+E363+E366+E371+E373+E375</f>
        <v>37596400</v>
      </c>
      <c r="F353" s="49">
        <f>F354+F363+F366+F371+F373+F375</f>
        <v>36102200</v>
      </c>
      <c r="G353" s="49">
        <f>G354+G363+G366+G371+G373+G375</f>
        <v>35820300</v>
      </c>
    </row>
    <row r="354" spans="1:7" ht="47.25">
      <c r="A354" s="8" t="s">
        <v>444</v>
      </c>
      <c r="B354" s="12" t="s">
        <v>445</v>
      </c>
      <c r="C354" s="22" t="s">
        <v>16</v>
      </c>
      <c r="D354" s="22" t="s">
        <v>17</v>
      </c>
      <c r="E354" s="51">
        <f>SUM(E355:E362)</f>
        <v>33131700</v>
      </c>
      <c r="F354" s="51">
        <f>SUM(F355:F362)</f>
        <v>33118400</v>
      </c>
      <c r="G354" s="51">
        <f>SUM(G355:G362)</f>
        <v>33118400</v>
      </c>
    </row>
    <row r="355" spans="1:7" ht="47.25">
      <c r="A355" s="8" t="s">
        <v>31</v>
      </c>
      <c r="B355" s="12" t="s">
        <v>445</v>
      </c>
      <c r="C355" s="22" t="s">
        <v>446</v>
      </c>
      <c r="D355" s="22" t="s">
        <v>33</v>
      </c>
      <c r="E355" s="32">
        <v>28436300</v>
      </c>
      <c r="F355" s="32">
        <v>28436300</v>
      </c>
      <c r="G355" s="32">
        <v>28436300</v>
      </c>
    </row>
    <row r="356" spans="1:7" ht="63">
      <c r="A356" s="8" t="s">
        <v>34</v>
      </c>
      <c r="B356" s="12" t="s">
        <v>445</v>
      </c>
      <c r="C356" s="22" t="s">
        <v>446</v>
      </c>
      <c r="D356" s="22" t="s">
        <v>35</v>
      </c>
      <c r="E356" s="32">
        <v>890000</v>
      </c>
      <c r="F356" s="32">
        <v>890000</v>
      </c>
      <c r="G356" s="32">
        <v>890000</v>
      </c>
    </row>
    <row r="357" spans="1:7" ht="31.5">
      <c r="A357" s="8" t="s">
        <v>36</v>
      </c>
      <c r="B357" s="12" t="s">
        <v>445</v>
      </c>
      <c r="C357" s="22" t="s">
        <v>446</v>
      </c>
      <c r="D357" s="22" t="s">
        <v>37</v>
      </c>
      <c r="E357" s="32">
        <v>70000</v>
      </c>
      <c r="F357" s="32">
        <v>70000</v>
      </c>
      <c r="G357" s="32">
        <v>70000</v>
      </c>
    </row>
    <row r="358" spans="1:7" ht="47.25">
      <c r="A358" s="8" t="s">
        <v>31</v>
      </c>
      <c r="B358" s="12" t="s">
        <v>445</v>
      </c>
      <c r="C358" s="22" t="s">
        <v>32</v>
      </c>
      <c r="D358" s="22" t="s">
        <v>33</v>
      </c>
      <c r="E358" s="51">
        <v>720700</v>
      </c>
      <c r="F358" s="51">
        <v>720700</v>
      </c>
      <c r="G358" s="51">
        <v>720700</v>
      </c>
    </row>
    <row r="359" spans="1:7" ht="63">
      <c r="A359" s="8" t="s">
        <v>34</v>
      </c>
      <c r="B359" s="12" t="s">
        <v>445</v>
      </c>
      <c r="C359" s="22" t="s">
        <v>32</v>
      </c>
      <c r="D359" s="22" t="s">
        <v>35</v>
      </c>
      <c r="E359" s="51">
        <v>27300</v>
      </c>
      <c r="F359" s="51">
        <v>15000</v>
      </c>
      <c r="G359" s="51">
        <v>15000</v>
      </c>
    </row>
    <row r="360" spans="1:7" ht="31.5">
      <c r="A360" s="8" t="s">
        <v>36</v>
      </c>
      <c r="B360" s="12" t="s">
        <v>445</v>
      </c>
      <c r="C360" s="22" t="s">
        <v>32</v>
      </c>
      <c r="D360" s="22" t="s">
        <v>37</v>
      </c>
      <c r="E360" s="51">
        <v>1000</v>
      </c>
      <c r="F360" s="51">
        <v>0</v>
      </c>
      <c r="G360" s="51">
        <v>0</v>
      </c>
    </row>
    <row r="361" spans="1:7" ht="47.25">
      <c r="A361" s="8" t="s">
        <v>31</v>
      </c>
      <c r="B361" s="12" t="s">
        <v>445</v>
      </c>
      <c r="C361" s="22" t="s">
        <v>84</v>
      </c>
      <c r="D361" s="22" t="s">
        <v>33</v>
      </c>
      <c r="E361" s="41">
        <v>2941400</v>
      </c>
      <c r="F361" s="41">
        <v>2941400</v>
      </c>
      <c r="G361" s="41">
        <v>2941400</v>
      </c>
    </row>
    <row r="362" spans="1:7" ht="63">
      <c r="A362" s="8" t="s">
        <v>34</v>
      </c>
      <c r="B362" s="12" t="s">
        <v>445</v>
      </c>
      <c r="C362" s="22" t="s">
        <v>84</v>
      </c>
      <c r="D362" s="22" t="s">
        <v>35</v>
      </c>
      <c r="E362" s="41">
        <v>45000</v>
      </c>
      <c r="F362" s="41">
        <v>45000</v>
      </c>
      <c r="G362" s="41">
        <v>45000</v>
      </c>
    </row>
    <row r="363" spans="1:7" ht="94.5">
      <c r="A363" s="16" t="s">
        <v>447</v>
      </c>
      <c r="B363" s="14" t="s">
        <v>448</v>
      </c>
      <c r="C363" s="22"/>
      <c r="D363" s="22"/>
      <c r="E363" s="49">
        <v>2005600</v>
      </c>
      <c r="F363" s="49">
        <v>1523200</v>
      </c>
      <c r="G363" s="49">
        <v>1241300</v>
      </c>
    </row>
    <row r="364" spans="1:7" ht="47.25">
      <c r="A364" s="8" t="s">
        <v>31</v>
      </c>
      <c r="B364" s="12" t="s">
        <v>448</v>
      </c>
      <c r="C364" s="22" t="s">
        <v>59</v>
      </c>
      <c r="D364" s="22" t="s">
        <v>33</v>
      </c>
      <c r="E364" s="32">
        <v>998300</v>
      </c>
      <c r="F364" s="32">
        <v>998300</v>
      </c>
      <c r="G364" s="32">
        <v>998300</v>
      </c>
    </row>
    <row r="365" spans="1:7" ht="63">
      <c r="A365" s="8" t="s">
        <v>34</v>
      </c>
      <c r="B365" s="12" t="s">
        <v>448</v>
      </c>
      <c r="C365" s="22" t="s">
        <v>59</v>
      </c>
      <c r="D365" s="22" t="s">
        <v>35</v>
      </c>
      <c r="E365" s="32">
        <v>1007300</v>
      </c>
      <c r="F365" s="32">
        <v>524900</v>
      </c>
      <c r="G365" s="32">
        <v>243000</v>
      </c>
    </row>
    <row r="366" spans="1:7" ht="80.25" customHeight="1">
      <c r="A366" s="5" t="s">
        <v>38</v>
      </c>
      <c r="B366" s="14" t="s">
        <v>449</v>
      </c>
      <c r="C366" s="21" t="s">
        <v>16</v>
      </c>
      <c r="D366" s="21" t="s">
        <v>17</v>
      </c>
      <c r="E366" s="51">
        <f>E367+E368+E369+E370</f>
        <v>1454600</v>
      </c>
      <c r="F366" s="51">
        <f>F367+F368+F369+F370</f>
        <v>1454600</v>
      </c>
      <c r="G366" s="51">
        <f>G367+G368+G369+G370</f>
        <v>1454600</v>
      </c>
    </row>
    <row r="367" spans="1:7" ht="47.25">
      <c r="A367" s="8" t="s">
        <v>31</v>
      </c>
      <c r="B367" s="12" t="s">
        <v>449</v>
      </c>
      <c r="C367" s="22" t="s">
        <v>446</v>
      </c>
      <c r="D367" s="22" t="s">
        <v>33</v>
      </c>
      <c r="E367" s="32">
        <v>1139500</v>
      </c>
      <c r="F367" s="32">
        <v>1139500</v>
      </c>
      <c r="G367" s="32">
        <v>1139500</v>
      </c>
    </row>
    <row r="368" spans="1:7" ht="63">
      <c r="A368" s="8" t="s">
        <v>34</v>
      </c>
      <c r="B368" s="12" t="s">
        <v>449</v>
      </c>
      <c r="C368" s="22" t="s">
        <v>446</v>
      </c>
      <c r="D368" s="22" t="s">
        <v>35</v>
      </c>
      <c r="E368" s="32">
        <v>46200</v>
      </c>
      <c r="F368" s="32">
        <v>46200</v>
      </c>
      <c r="G368" s="32">
        <v>46200</v>
      </c>
    </row>
    <row r="369" spans="1:7" ht="47.25">
      <c r="A369" s="8" t="s">
        <v>31</v>
      </c>
      <c r="B369" s="12" t="s">
        <v>449</v>
      </c>
      <c r="C369" s="22" t="s">
        <v>84</v>
      </c>
      <c r="D369" s="22" t="s">
        <v>33</v>
      </c>
      <c r="E369" s="41">
        <v>256900</v>
      </c>
      <c r="F369" s="41">
        <v>256900</v>
      </c>
      <c r="G369" s="41">
        <v>256900</v>
      </c>
    </row>
    <row r="370" spans="1:7" ht="63">
      <c r="A370" s="8" t="s">
        <v>34</v>
      </c>
      <c r="B370" s="12" t="s">
        <v>449</v>
      </c>
      <c r="C370" s="22" t="s">
        <v>84</v>
      </c>
      <c r="D370" s="22" t="s">
        <v>35</v>
      </c>
      <c r="E370" s="47">
        <v>12000</v>
      </c>
      <c r="F370" s="47">
        <v>12000</v>
      </c>
      <c r="G370" s="47">
        <v>12000</v>
      </c>
    </row>
    <row r="371" spans="1:7" ht="141.75">
      <c r="A371" s="5" t="s">
        <v>450</v>
      </c>
      <c r="B371" s="14" t="s">
        <v>451</v>
      </c>
      <c r="C371" s="21" t="s">
        <v>16</v>
      </c>
      <c r="D371" s="21" t="s">
        <v>17</v>
      </c>
      <c r="E371" s="59">
        <v>6000</v>
      </c>
      <c r="F371" s="59">
        <v>6000</v>
      </c>
      <c r="G371" s="59">
        <v>6000</v>
      </c>
    </row>
    <row r="372" spans="1:7" ht="63">
      <c r="A372" s="8" t="s">
        <v>34</v>
      </c>
      <c r="B372" s="12" t="s">
        <v>451</v>
      </c>
      <c r="C372" s="22" t="s">
        <v>59</v>
      </c>
      <c r="D372" s="22" t="s">
        <v>35</v>
      </c>
      <c r="E372" s="60">
        <v>6000</v>
      </c>
      <c r="F372" s="60">
        <v>6000</v>
      </c>
      <c r="G372" s="60">
        <v>6000</v>
      </c>
    </row>
    <row r="373" spans="1:7" ht="94.5" customHeight="1">
      <c r="A373" s="5" t="s">
        <v>137</v>
      </c>
      <c r="B373" s="14" t="s">
        <v>452</v>
      </c>
      <c r="C373" s="21" t="s">
        <v>16</v>
      </c>
      <c r="D373" s="21" t="s">
        <v>17</v>
      </c>
      <c r="E373" s="49">
        <v>798800</v>
      </c>
      <c r="F373" s="49">
        <v>0</v>
      </c>
      <c r="G373" s="49">
        <v>0</v>
      </c>
    </row>
    <row r="374" spans="1:7" ht="63">
      <c r="A374" s="8" t="s">
        <v>34</v>
      </c>
      <c r="B374" s="12" t="s">
        <v>452</v>
      </c>
      <c r="C374" s="22" t="s">
        <v>446</v>
      </c>
      <c r="D374" s="22" t="s">
        <v>35</v>
      </c>
      <c r="E374" s="51">
        <v>798800</v>
      </c>
      <c r="F374" s="51">
        <v>0</v>
      </c>
      <c r="G374" s="51">
        <v>0</v>
      </c>
    </row>
    <row r="375" spans="1:7" ht="63">
      <c r="A375" s="5" t="s">
        <v>139</v>
      </c>
      <c r="B375" s="14" t="s">
        <v>453</v>
      </c>
      <c r="C375" s="21" t="s">
        <v>16</v>
      </c>
      <c r="D375" s="21" t="s">
        <v>17</v>
      </c>
      <c r="E375" s="49">
        <v>199700</v>
      </c>
      <c r="F375" s="49">
        <v>0</v>
      </c>
      <c r="G375" s="49">
        <v>0</v>
      </c>
    </row>
    <row r="376" spans="1:7" ht="63">
      <c r="A376" s="8" t="s">
        <v>34</v>
      </c>
      <c r="B376" s="12" t="s">
        <v>453</v>
      </c>
      <c r="C376" s="22" t="s">
        <v>446</v>
      </c>
      <c r="D376" s="22" t="s">
        <v>35</v>
      </c>
      <c r="E376" s="51">
        <v>199700</v>
      </c>
      <c r="F376" s="51">
        <v>0</v>
      </c>
      <c r="G376" s="51">
        <v>0</v>
      </c>
    </row>
    <row r="377" spans="1:7" ht="47.25">
      <c r="A377" s="16" t="s">
        <v>454</v>
      </c>
      <c r="B377" s="14" t="s">
        <v>455</v>
      </c>
      <c r="C377" s="21" t="s">
        <v>16</v>
      </c>
      <c r="D377" s="21" t="s">
        <v>17</v>
      </c>
      <c r="E377" s="49">
        <v>523800</v>
      </c>
      <c r="F377" s="49">
        <v>0</v>
      </c>
      <c r="G377" s="49">
        <v>0</v>
      </c>
    </row>
    <row r="378" spans="1:7" ht="78.75">
      <c r="A378" s="8" t="s">
        <v>456</v>
      </c>
      <c r="B378" s="12" t="s">
        <v>457</v>
      </c>
      <c r="C378" s="22" t="s">
        <v>16</v>
      </c>
      <c r="D378" s="22" t="s">
        <v>17</v>
      </c>
      <c r="E378" s="51">
        <v>523800</v>
      </c>
      <c r="F378" s="51">
        <v>0</v>
      </c>
      <c r="G378" s="51">
        <v>0</v>
      </c>
    </row>
    <row r="379" spans="1:7" ht="47.25">
      <c r="A379" s="8" t="s">
        <v>31</v>
      </c>
      <c r="B379" s="12" t="s">
        <v>457</v>
      </c>
      <c r="C379" s="22" t="s">
        <v>32</v>
      </c>
      <c r="D379" s="22" t="s">
        <v>33</v>
      </c>
      <c r="E379" s="51">
        <v>503500</v>
      </c>
      <c r="F379" s="51">
        <v>0</v>
      </c>
      <c r="G379" s="51">
        <v>0</v>
      </c>
    </row>
    <row r="380" spans="1:7" ht="63">
      <c r="A380" s="8" t="s">
        <v>34</v>
      </c>
      <c r="B380" s="12" t="s">
        <v>457</v>
      </c>
      <c r="C380" s="22" t="s">
        <v>32</v>
      </c>
      <c r="D380" s="22" t="s">
        <v>35</v>
      </c>
      <c r="E380" s="51">
        <v>20300</v>
      </c>
      <c r="F380" s="51">
        <v>0</v>
      </c>
      <c r="G380" s="51">
        <v>0</v>
      </c>
    </row>
    <row r="381" spans="1:7" ht="94.5">
      <c r="A381" s="16" t="s">
        <v>458</v>
      </c>
      <c r="B381" s="14" t="s">
        <v>459</v>
      </c>
      <c r="C381" s="21" t="s">
        <v>16</v>
      </c>
      <c r="D381" s="21" t="s">
        <v>17</v>
      </c>
      <c r="E381" s="49">
        <f>E382+E386+E390+E392</f>
        <v>8902800</v>
      </c>
      <c r="F381" s="49">
        <f>F382+F386+F390+F392</f>
        <v>6819200</v>
      </c>
      <c r="G381" s="49">
        <f>G382+G386+G390+G392</f>
        <v>6933800</v>
      </c>
    </row>
    <row r="382" spans="1:7" ht="47.25">
      <c r="A382" s="5" t="s">
        <v>460</v>
      </c>
      <c r="B382" s="14" t="s">
        <v>461</v>
      </c>
      <c r="C382" s="21" t="s">
        <v>16</v>
      </c>
      <c r="D382" s="21" t="s">
        <v>17</v>
      </c>
      <c r="E382" s="49">
        <v>1137000</v>
      </c>
      <c r="F382" s="49">
        <v>1137000</v>
      </c>
      <c r="G382" s="49">
        <v>1137000</v>
      </c>
    </row>
    <row r="383" spans="1:7" ht="63">
      <c r="A383" s="8" t="s">
        <v>34</v>
      </c>
      <c r="B383" s="12" t="s">
        <v>461</v>
      </c>
      <c r="C383" s="22" t="s">
        <v>59</v>
      </c>
      <c r="D383" s="22" t="s">
        <v>35</v>
      </c>
      <c r="E383" s="41">
        <v>1037000</v>
      </c>
      <c r="F383" s="41">
        <v>1037000</v>
      </c>
      <c r="G383" s="41">
        <v>1037000</v>
      </c>
    </row>
    <row r="384" spans="1:7">
      <c r="A384" s="8" t="s">
        <v>462</v>
      </c>
      <c r="B384" s="12" t="s">
        <v>461</v>
      </c>
      <c r="C384" s="22" t="s">
        <v>59</v>
      </c>
      <c r="D384" s="22" t="s">
        <v>463</v>
      </c>
      <c r="E384" s="41">
        <v>50000</v>
      </c>
      <c r="F384" s="41">
        <v>50000</v>
      </c>
      <c r="G384" s="41">
        <v>50000</v>
      </c>
    </row>
    <row r="385" spans="1:7" ht="31.5">
      <c r="A385" s="8" t="s">
        <v>36</v>
      </c>
      <c r="B385" s="12" t="s">
        <v>461</v>
      </c>
      <c r="C385" s="22" t="s">
        <v>59</v>
      </c>
      <c r="D385" s="22" t="s">
        <v>37</v>
      </c>
      <c r="E385" s="41">
        <v>50000</v>
      </c>
      <c r="F385" s="41">
        <v>50000</v>
      </c>
      <c r="G385" s="41">
        <v>50000</v>
      </c>
    </row>
    <row r="386" spans="1:7" ht="63">
      <c r="A386" s="5" t="s">
        <v>464</v>
      </c>
      <c r="B386" s="14" t="s">
        <v>465</v>
      </c>
      <c r="C386" s="21" t="s">
        <v>16</v>
      </c>
      <c r="D386" s="21" t="s">
        <v>17</v>
      </c>
      <c r="E386" s="49">
        <v>7629700</v>
      </c>
      <c r="F386" s="49">
        <v>5682200</v>
      </c>
      <c r="G386" s="49">
        <v>5796800</v>
      </c>
    </row>
    <row r="387" spans="1:7" ht="31.5">
      <c r="A387" s="8" t="s">
        <v>294</v>
      </c>
      <c r="B387" s="12" t="s">
        <v>465</v>
      </c>
      <c r="C387" s="22" t="s">
        <v>59</v>
      </c>
      <c r="D387" s="22" t="s">
        <v>295</v>
      </c>
      <c r="E387" s="41">
        <v>4349700</v>
      </c>
      <c r="F387" s="43">
        <v>4402200</v>
      </c>
      <c r="G387" s="43">
        <v>4516800</v>
      </c>
    </row>
    <row r="388" spans="1:7" ht="63">
      <c r="A388" s="8" t="s">
        <v>34</v>
      </c>
      <c r="B388" s="12" t="s">
        <v>465</v>
      </c>
      <c r="C388" s="22" t="s">
        <v>59</v>
      </c>
      <c r="D388" s="22" t="s">
        <v>35</v>
      </c>
      <c r="E388" s="41">
        <v>3248400</v>
      </c>
      <c r="F388" s="43">
        <v>1248400</v>
      </c>
      <c r="G388" s="43">
        <v>1248400</v>
      </c>
    </row>
    <row r="389" spans="1:7" ht="31.5">
      <c r="A389" s="8" t="s">
        <v>36</v>
      </c>
      <c r="B389" s="12" t="s">
        <v>465</v>
      </c>
      <c r="C389" s="22" t="s">
        <v>59</v>
      </c>
      <c r="D389" s="22" t="s">
        <v>37</v>
      </c>
      <c r="E389" s="47">
        <v>31600</v>
      </c>
      <c r="F389" s="47">
        <v>31600</v>
      </c>
      <c r="G389" s="47">
        <v>31600</v>
      </c>
    </row>
    <row r="390" spans="1:7" ht="93.75" customHeight="1">
      <c r="A390" s="5" t="s">
        <v>137</v>
      </c>
      <c r="B390" s="14" t="s">
        <v>466</v>
      </c>
      <c r="C390" s="21" t="s">
        <v>16</v>
      </c>
      <c r="D390" s="21" t="s">
        <v>17</v>
      </c>
      <c r="E390" s="59">
        <v>108900</v>
      </c>
      <c r="F390" s="59">
        <v>0</v>
      </c>
      <c r="G390" s="59">
        <v>0</v>
      </c>
    </row>
    <row r="391" spans="1:7" ht="63">
      <c r="A391" s="8" t="s">
        <v>34</v>
      </c>
      <c r="B391" s="12" t="s">
        <v>466</v>
      </c>
      <c r="C391" s="22" t="s">
        <v>59</v>
      </c>
      <c r="D391" s="22" t="s">
        <v>35</v>
      </c>
      <c r="E391" s="60">
        <v>108900</v>
      </c>
      <c r="F391" s="60">
        <v>0</v>
      </c>
      <c r="G391" s="60">
        <v>0</v>
      </c>
    </row>
    <row r="392" spans="1:7" ht="63">
      <c r="A392" s="5" t="s">
        <v>139</v>
      </c>
      <c r="B392" s="14" t="s">
        <v>467</v>
      </c>
      <c r="C392" s="21" t="s">
        <v>16</v>
      </c>
      <c r="D392" s="21" t="s">
        <v>17</v>
      </c>
      <c r="E392" s="59">
        <v>27200</v>
      </c>
      <c r="F392" s="59">
        <v>0</v>
      </c>
      <c r="G392" s="59">
        <v>0</v>
      </c>
    </row>
    <row r="393" spans="1:7" ht="63">
      <c r="A393" s="8" t="s">
        <v>34</v>
      </c>
      <c r="B393" s="12" t="s">
        <v>467</v>
      </c>
      <c r="C393" s="22" t="s">
        <v>59</v>
      </c>
      <c r="D393" s="22" t="s">
        <v>35</v>
      </c>
      <c r="E393" s="60">
        <v>27200</v>
      </c>
      <c r="F393" s="60">
        <v>0</v>
      </c>
      <c r="G393" s="60">
        <v>0</v>
      </c>
    </row>
    <row r="394" spans="1:7" ht="78.75">
      <c r="A394" s="5" t="s">
        <v>468</v>
      </c>
      <c r="B394" s="14" t="s">
        <v>469</v>
      </c>
      <c r="C394" s="21" t="s">
        <v>16</v>
      </c>
      <c r="D394" s="21" t="s">
        <v>17</v>
      </c>
      <c r="E394" s="49">
        <v>2224800</v>
      </c>
      <c r="F394" s="49">
        <v>2224800</v>
      </c>
      <c r="G394" s="49">
        <v>2224800</v>
      </c>
    </row>
    <row r="395" spans="1:7" ht="47.25">
      <c r="A395" s="8" t="s">
        <v>470</v>
      </c>
      <c r="B395" s="12" t="s">
        <v>471</v>
      </c>
      <c r="C395" s="22" t="s">
        <v>16</v>
      </c>
      <c r="D395" s="22" t="s">
        <v>17</v>
      </c>
      <c r="E395" s="51">
        <v>2224800</v>
      </c>
      <c r="F395" s="51">
        <v>2224800</v>
      </c>
      <c r="G395" s="51">
        <v>2224800</v>
      </c>
    </row>
    <row r="396" spans="1:7" ht="33" customHeight="1">
      <c r="A396" s="8" t="s">
        <v>240</v>
      </c>
      <c r="B396" s="12" t="s">
        <v>471</v>
      </c>
      <c r="C396" s="22" t="s">
        <v>472</v>
      </c>
      <c r="D396" s="22" t="s">
        <v>241</v>
      </c>
      <c r="E396" s="51">
        <v>2224800</v>
      </c>
      <c r="F396" s="51">
        <v>2224800</v>
      </c>
      <c r="G396" s="51">
        <v>2224800</v>
      </c>
    </row>
    <row r="397" spans="1:7" ht="47.25">
      <c r="A397" s="16" t="s">
        <v>473</v>
      </c>
      <c r="B397" s="14" t="s">
        <v>474</v>
      </c>
      <c r="C397" s="21" t="s">
        <v>16</v>
      </c>
      <c r="D397" s="21" t="s">
        <v>17</v>
      </c>
      <c r="E397" s="49">
        <v>45500</v>
      </c>
      <c r="F397" s="49">
        <v>46000</v>
      </c>
      <c r="G397" s="49">
        <v>46000</v>
      </c>
    </row>
    <row r="398" spans="1:7" ht="94.5">
      <c r="A398" s="5" t="s">
        <v>475</v>
      </c>
      <c r="B398" s="14" t="s">
        <v>476</v>
      </c>
      <c r="C398" s="21" t="s">
        <v>16</v>
      </c>
      <c r="D398" s="21" t="s">
        <v>17</v>
      </c>
      <c r="E398" s="49">
        <v>45500</v>
      </c>
      <c r="F398" s="49">
        <v>46000</v>
      </c>
      <c r="G398" s="49">
        <v>46000</v>
      </c>
    </row>
    <row r="399" spans="1:7" ht="63">
      <c r="A399" s="8" t="s">
        <v>34</v>
      </c>
      <c r="B399" s="12" t="s">
        <v>476</v>
      </c>
      <c r="C399" s="27" t="s">
        <v>477</v>
      </c>
      <c r="D399" s="12">
        <v>240</v>
      </c>
      <c r="E399" s="51">
        <v>45500</v>
      </c>
      <c r="F399" s="51">
        <v>46000</v>
      </c>
      <c r="G399" s="51">
        <v>46000</v>
      </c>
    </row>
    <row r="400" spans="1:7">
      <c r="A400" s="5" t="s">
        <v>478</v>
      </c>
      <c r="B400" s="14" t="s">
        <v>479</v>
      </c>
      <c r="C400" s="21" t="s">
        <v>16</v>
      </c>
      <c r="D400" s="21" t="s">
        <v>17</v>
      </c>
      <c r="E400" s="49">
        <f>E403+E405+E401</f>
        <v>4970500</v>
      </c>
      <c r="F400" s="49">
        <f>F403+F405+F401</f>
        <v>6874100</v>
      </c>
      <c r="G400" s="49">
        <f>G403+G405+G401</f>
        <v>12593700</v>
      </c>
    </row>
    <row r="401" spans="1:7" ht="141.75">
      <c r="A401" s="33" t="s">
        <v>480</v>
      </c>
      <c r="B401" s="14" t="s">
        <v>481</v>
      </c>
      <c r="C401" s="21" t="s">
        <v>16</v>
      </c>
      <c r="D401" s="21" t="s">
        <v>17</v>
      </c>
      <c r="E401" s="49">
        <v>4470500</v>
      </c>
      <c r="F401" s="49">
        <v>0</v>
      </c>
      <c r="G401" s="49">
        <v>0</v>
      </c>
    </row>
    <row r="402" spans="1:7">
      <c r="A402" s="8" t="s">
        <v>482</v>
      </c>
      <c r="B402" s="12" t="s">
        <v>481</v>
      </c>
      <c r="C402" s="22" t="s">
        <v>59</v>
      </c>
      <c r="D402" s="22" t="s">
        <v>483</v>
      </c>
      <c r="E402" s="51">
        <v>4470500</v>
      </c>
      <c r="F402" s="51">
        <v>0</v>
      </c>
      <c r="G402" s="51">
        <v>0</v>
      </c>
    </row>
    <row r="403" spans="1:7" ht="31.5">
      <c r="A403" s="5" t="s">
        <v>484</v>
      </c>
      <c r="B403" s="14" t="s">
        <v>485</v>
      </c>
      <c r="C403" s="21" t="s">
        <v>486</v>
      </c>
      <c r="D403" s="21" t="s">
        <v>17</v>
      </c>
      <c r="E403" s="49">
        <v>500000</v>
      </c>
      <c r="F403" s="49">
        <v>1200000</v>
      </c>
      <c r="G403" s="49">
        <v>1200000</v>
      </c>
    </row>
    <row r="404" spans="1:7">
      <c r="A404" s="8" t="s">
        <v>482</v>
      </c>
      <c r="B404" s="12" t="s">
        <v>485</v>
      </c>
      <c r="C404" s="22" t="s">
        <v>16</v>
      </c>
      <c r="D404" s="22" t="s">
        <v>483</v>
      </c>
      <c r="E404" s="51">
        <v>500000</v>
      </c>
      <c r="F404" s="51">
        <v>1200000</v>
      </c>
      <c r="G404" s="51">
        <v>1200000</v>
      </c>
    </row>
    <row r="405" spans="1:7" ht="31.5">
      <c r="A405" s="5" t="s">
        <v>487</v>
      </c>
      <c r="B405" s="14" t="s">
        <v>488</v>
      </c>
      <c r="C405" s="21" t="s">
        <v>59</v>
      </c>
      <c r="D405" s="21" t="s">
        <v>17</v>
      </c>
      <c r="E405" s="49">
        <v>0</v>
      </c>
      <c r="F405" s="49">
        <v>5674100</v>
      </c>
      <c r="G405" s="49">
        <v>11393700</v>
      </c>
    </row>
    <row r="406" spans="1:7">
      <c r="A406" s="8" t="s">
        <v>482</v>
      </c>
      <c r="B406" s="12" t="s">
        <v>488</v>
      </c>
      <c r="C406" s="22" t="s">
        <v>16</v>
      </c>
      <c r="D406" s="22" t="s">
        <v>483</v>
      </c>
      <c r="E406" s="51">
        <v>0</v>
      </c>
      <c r="F406" s="51">
        <v>5674100</v>
      </c>
      <c r="G406" s="51">
        <v>11393700</v>
      </c>
    </row>
    <row r="407" spans="1:7" ht="47.25">
      <c r="A407" s="16" t="s">
        <v>489</v>
      </c>
      <c r="B407" s="6" t="s">
        <v>490</v>
      </c>
      <c r="C407" s="21" t="s">
        <v>16</v>
      </c>
      <c r="D407" s="21" t="s">
        <v>17</v>
      </c>
      <c r="E407" s="49">
        <v>229900</v>
      </c>
      <c r="F407" s="49">
        <v>229900</v>
      </c>
      <c r="G407" s="49">
        <v>229900</v>
      </c>
    </row>
    <row r="408" spans="1:7" ht="189">
      <c r="A408" s="16" t="s">
        <v>491</v>
      </c>
      <c r="B408" s="6" t="s">
        <v>492</v>
      </c>
      <c r="C408" s="21" t="s">
        <v>17</v>
      </c>
      <c r="D408" s="21" t="s">
        <v>17</v>
      </c>
      <c r="E408" s="49">
        <v>229900</v>
      </c>
      <c r="F408" s="49">
        <v>229900</v>
      </c>
      <c r="G408" s="49">
        <v>229900</v>
      </c>
    </row>
    <row r="409" spans="1:7" ht="63">
      <c r="A409" s="10" t="s">
        <v>34</v>
      </c>
      <c r="B409" s="2" t="s">
        <v>492</v>
      </c>
      <c r="C409" s="22" t="s">
        <v>112</v>
      </c>
      <c r="D409" s="22" t="s">
        <v>35</v>
      </c>
      <c r="E409" s="51">
        <v>229900</v>
      </c>
      <c r="F409" s="51">
        <v>229900</v>
      </c>
      <c r="G409" s="51">
        <v>229900</v>
      </c>
    </row>
    <row r="410" spans="1:7">
      <c r="A410" s="34"/>
      <c r="B410" s="35"/>
      <c r="C410" s="35"/>
      <c r="D410" s="35"/>
    </row>
  </sheetData>
  <mergeCells count="8">
    <mergeCell ref="A7:G7"/>
    <mergeCell ref="A8:G8"/>
    <mergeCell ref="A1:G1"/>
    <mergeCell ref="A2:G2"/>
    <mergeCell ref="A3:G3"/>
    <mergeCell ref="A4:G4"/>
    <mergeCell ref="A5:G5"/>
    <mergeCell ref="A6:D6"/>
  </mergeCells>
  <phoneticPr fontId="0" type="noConversion"/>
  <pageMargins left="0.70866141732283472" right="0.31496062992125984" top="0.74803149606299213" bottom="0.35433070866141736" header="0.31496062992125984" footer="0.31496062992125984"/>
  <pageSetup paperSize="9" scale="84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2018-11-15T12:36:32Z</cp:lastPrinted>
  <dcterms:created xsi:type="dcterms:W3CDTF">2006-09-28T05:33:49Z</dcterms:created>
  <dcterms:modified xsi:type="dcterms:W3CDTF">2018-11-15T13:06:06Z</dcterms:modified>
</cp:coreProperties>
</file>