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 activeTab="1"/>
  </bookViews>
  <sheets>
    <sheet name="без учета счетов бюджета" sheetId="1" r:id="rId1"/>
    <sheet name="Лист1" sheetId="2" r:id="rId2"/>
    <sheet name="Лист2" sheetId="3" r:id="rId3"/>
  </sheets>
  <definedNames>
    <definedName name="_xlnm.Print_Titles" localSheetId="0">'без учета счетов бюджета'!$6:$7</definedName>
  </definedNames>
  <calcPr calcId="125725"/>
</workbook>
</file>

<file path=xl/calcChain.xml><?xml version="1.0" encoding="utf-8"?>
<calcChain xmlns="http://schemas.openxmlformats.org/spreadsheetml/2006/main">
  <c r="C190" i="1"/>
  <c r="D190"/>
  <c r="E190"/>
  <c r="F190"/>
  <c r="G190"/>
  <c r="H190"/>
  <c r="I190"/>
  <c r="J190"/>
  <c r="K190"/>
  <c r="L190"/>
  <c r="M190"/>
  <c r="N190"/>
  <c r="O190"/>
  <c r="P190"/>
  <c r="Q190"/>
  <c r="R190"/>
  <c r="S190"/>
  <c r="T190"/>
  <c r="U190"/>
  <c r="V190"/>
  <c r="W190"/>
  <c r="X190"/>
  <c r="Y190"/>
  <c r="Z190"/>
  <c r="AA190"/>
  <c r="AB190"/>
  <c r="AC190"/>
  <c r="AD190"/>
  <c r="AE190"/>
  <c r="AF190"/>
  <c r="AG190"/>
  <c r="B190"/>
  <c r="C96" i="2"/>
  <c r="D92"/>
  <c r="E92"/>
  <c r="C92"/>
  <c r="F92" s="1"/>
  <c r="D91"/>
  <c r="E91"/>
  <c r="C91"/>
  <c r="F91" s="1"/>
  <c r="F90"/>
  <c r="D90"/>
  <c r="E90"/>
  <c r="C90"/>
  <c r="F88"/>
  <c r="F87"/>
  <c r="F80" l="1"/>
  <c r="F81"/>
  <c r="F74"/>
  <c r="F73"/>
  <c r="F71"/>
  <c r="F68"/>
  <c r="F69"/>
  <c r="F64"/>
  <c r="F65"/>
  <c r="F66"/>
  <c r="E24" i="3"/>
  <c r="E23"/>
  <c r="D24"/>
  <c r="D23"/>
  <c r="F61" i="2"/>
  <c r="F60"/>
  <c r="F57"/>
  <c r="F58"/>
  <c r="F55"/>
  <c r="F49"/>
  <c r="F45"/>
  <c r="F46"/>
  <c r="F47"/>
  <c r="F42" l="1"/>
  <c r="F41"/>
  <c r="F34"/>
  <c r="F26"/>
  <c r="F20"/>
  <c r="F19"/>
  <c r="F17"/>
  <c r="F16"/>
  <c r="F13" l="1"/>
  <c r="F14"/>
  <c r="F89"/>
  <c r="F86"/>
  <c r="F85"/>
  <c r="F84"/>
  <c r="F83"/>
  <c r="F82"/>
  <c r="F79"/>
  <c r="F75"/>
  <c r="F72"/>
  <c r="F70"/>
  <c r="F67"/>
  <c r="F63"/>
  <c r="F62"/>
  <c r="F59"/>
  <c r="F56"/>
  <c r="F54"/>
  <c r="F53"/>
  <c r="F52"/>
  <c r="F51"/>
  <c r="F50"/>
  <c r="F48"/>
  <c r="F44"/>
  <c r="F43"/>
  <c r="F40"/>
  <c r="F39"/>
  <c r="F38"/>
  <c r="F37"/>
  <c r="F36"/>
  <c r="F35"/>
  <c r="F33"/>
  <c r="F32"/>
  <c r="F31"/>
  <c r="F30"/>
  <c r="F29"/>
  <c r="F28"/>
  <c r="F27"/>
  <c r="F25"/>
  <c r="F24"/>
  <c r="F23"/>
  <c r="F22"/>
  <c r="F21"/>
  <c r="F18"/>
  <c r="F15"/>
  <c r="F12"/>
  <c r="F11"/>
  <c r="F10"/>
  <c r="F9"/>
  <c r="F8"/>
  <c r="AH11" i="1"/>
  <c r="AH10"/>
  <c r="AH9"/>
  <c r="AH12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H75"/>
  <c r="AH76"/>
  <c r="AH77"/>
  <c r="AH78"/>
  <c r="AH79"/>
  <c r="AH80"/>
  <c r="AH81"/>
  <c r="AH82"/>
  <c r="AH83"/>
  <c r="AH84"/>
  <c r="AH85"/>
  <c r="AH86"/>
  <c r="AH87"/>
  <c r="AH88"/>
  <c r="AH89"/>
  <c r="AH90"/>
  <c r="AH91"/>
  <c r="AH92"/>
  <c r="AH93"/>
  <c r="AH94"/>
  <c r="AH95"/>
  <c r="AH96"/>
  <c r="AH97"/>
  <c r="AH98"/>
  <c r="AH99"/>
  <c r="AH100"/>
  <c r="AH101"/>
  <c r="AH102"/>
  <c r="AH103"/>
  <c r="AH104"/>
  <c r="AH105"/>
  <c r="AH106"/>
  <c r="AH107"/>
  <c r="AH108"/>
  <c r="AH109"/>
  <c r="AH110"/>
  <c r="AH111"/>
  <c r="AH112"/>
  <c r="AH113"/>
  <c r="AH114"/>
  <c r="AH115"/>
  <c r="AH116"/>
  <c r="AH117"/>
  <c r="AH118"/>
  <c r="AH119"/>
  <c r="AH120"/>
  <c r="AH121"/>
  <c r="AH122"/>
  <c r="AH123"/>
  <c r="AH124"/>
  <c r="AH125"/>
  <c r="AH126"/>
  <c r="AH127"/>
  <c r="AH128"/>
  <c r="AH129"/>
  <c r="AH130"/>
  <c r="AH131"/>
  <c r="AH132"/>
  <c r="AH133"/>
  <c r="AH134"/>
  <c r="AH135"/>
  <c r="AH136"/>
  <c r="AH137"/>
  <c r="AH138"/>
  <c r="AH139"/>
  <c r="AH140"/>
  <c r="AH141"/>
  <c r="AH142"/>
  <c r="AH143"/>
  <c r="AH144"/>
  <c r="AH145"/>
  <c r="AH146"/>
  <c r="AH147"/>
  <c r="AH148"/>
  <c r="AH149"/>
  <c r="AH150"/>
  <c r="AH151"/>
  <c r="AH152"/>
  <c r="AH153"/>
  <c r="AH154"/>
  <c r="AH155"/>
  <c r="AH156"/>
  <c r="AH157"/>
  <c r="AH158"/>
  <c r="AH159"/>
  <c r="AH160"/>
  <c r="AH161"/>
  <c r="AH162"/>
  <c r="AH163"/>
  <c r="AH164"/>
  <c r="AH165"/>
  <c r="AH166"/>
  <c r="AH167"/>
  <c r="AH168"/>
  <c r="AH169"/>
  <c r="AH170"/>
  <c r="AH171"/>
  <c r="AH172"/>
  <c r="AH173"/>
  <c r="AH174"/>
  <c r="AH175"/>
  <c r="AH176"/>
  <c r="AH177"/>
  <c r="AH178"/>
  <c r="AH179"/>
  <c r="AH180"/>
  <c r="AH181"/>
  <c r="AH182"/>
  <c r="AH183"/>
  <c r="AH184"/>
  <c r="AH185"/>
  <c r="AH186"/>
  <c r="AH187"/>
  <c r="AH188"/>
  <c r="AH189"/>
  <c r="AH191"/>
  <c r="AH192"/>
  <c r="AH193"/>
  <c r="AH194"/>
  <c r="AH195"/>
  <c r="AH196"/>
  <c r="AH8"/>
</calcChain>
</file>

<file path=xl/sharedStrings.xml><?xml version="1.0" encoding="utf-8"?>
<sst xmlns="http://schemas.openxmlformats.org/spreadsheetml/2006/main" count="614" uniqueCount="369">
  <si>
    <t>комитет финансов Администрации Окуловского муниципального района</t>
  </si>
  <si>
    <t>Исполнение бюджета</t>
  </si>
  <si>
    <t>за период с 01.01.2017г. по 31.12.2017г.</t>
  </si>
  <si>
    <t>Единица измерения: руб.</t>
  </si>
  <si>
    <t>Наименование показателя</t>
  </si>
  <si>
    <t>Ц.ст.</t>
  </si>
  <si>
    <t>РегКласс</t>
  </si>
  <si>
    <t/>
  </si>
  <si>
    <t>Уточненный лимит БО</t>
  </si>
  <si>
    <t>Финансирование</t>
  </si>
  <si>
    <t>Касс. расход</t>
  </si>
  <si>
    <t>Исполнение лимитов</t>
  </si>
  <si>
    <t>I квартал</t>
  </si>
  <si>
    <t>II квартал</t>
  </si>
  <si>
    <t>III квартал</t>
  </si>
  <si>
    <t>IV квартал</t>
  </si>
  <si>
    <t xml:space="preserve">    Муниципальная программа "Управление муниципальными финансами Окуловского муниципального района на 2014-2020 годы"</t>
  </si>
  <si>
    <t>0100000000</t>
  </si>
  <si>
    <t xml:space="preserve">      Подпрограмма "Организация и обеспечение осуществления бюджетного процесса, управление муниципальным долгом Окуловского муниципального района на 2014-2020 годы"</t>
  </si>
  <si>
    <t>0110000000</t>
  </si>
  <si>
    <t xml:space="preserve">        Возмещение затрат по содержанию штатных единиц, осуществляющих переданные отдельные государственные полномочия области</t>
  </si>
  <si>
    <t xml:space="preserve">      Подпрограмма "Финансовая поддержка муниципальных образований Окуловского муниципального района на 2014-2020 годы"</t>
  </si>
  <si>
    <t>0120000000</t>
  </si>
  <si>
    <t xml:space="preserve">        Выравнивание бюджетной обеспеченности поселений</t>
  </si>
  <si>
    <t>0120170100</t>
  </si>
  <si>
    <t xml:space="preserve">        Осуществление первичного воинского учета на территориях, где отсутствуют военные комиссариаты</t>
  </si>
  <si>
    <t>0120251180</t>
  </si>
  <si>
    <t xml:space="preserve">        Государственная регистрация актов гражданского состояния о рождении и заключении брака, состоянии о смерти</t>
  </si>
  <si>
    <t>0120259300</t>
  </si>
  <si>
    <t>0120270280</t>
  </si>
  <si>
    <t xml:space="preserve">      Подпрограмма "Повышение эффективности бюджетных расходов Окуловского муниципального района на 2014-2020 годы"</t>
  </si>
  <si>
    <t>0130000000</t>
  </si>
  <si>
    <t xml:space="preserve">        Реализация прочих мероприятий в рамках подпрограммы "Повышение эффективности бюджетных расходов Окуловского муниципального района на 2014-2020 годы"</t>
  </si>
  <si>
    <t>0130301990</t>
  </si>
  <si>
    <t>0130501990</t>
  </si>
  <si>
    <t xml:space="preserve">        Организация дополнительного профессионального образования и участия в семинарах служащих, муниципальных служащих Новгородской области, работников муниципальных учреждений в сфере повышения эффективности бюджетных расходов</t>
  </si>
  <si>
    <t>0130571340</t>
  </si>
  <si>
    <t xml:space="preserve">    Муниципальная программа "Развитие муниципальной службы в Администрации Окуловского муниципального района на 2015-2020 годы"</t>
  </si>
  <si>
    <t>0200000000</t>
  </si>
  <si>
    <t xml:space="preserve">        Реализация прочих мероприятий в рамках муниципальной программы "Развитие муниципальной службы в Администрации Окуловского муниципального района на 2015-2020 годы"</t>
  </si>
  <si>
    <t>0200201990</t>
  </si>
  <si>
    <t xml:space="preserve">        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</si>
  <si>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0200272280</t>
  </si>
  <si>
    <t>02002S2280</t>
  </si>
  <si>
    <t xml:space="preserve">    Муниципальная программа "Доступная среда" в Окуловском муниципальном районе на 2015-2017 годы</t>
  </si>
  <si>
    <t>0300000000</t>
  </si>
  <si>
    <t xml:space="preserve">        Реализация прочих мероприятий в рамках муниципальной программы "Доступная среда" в Окуловском муниципальном районе на 2015-2017 годы</t>
  </si>
  <si>
    <t>0300204990</t>
  </si>
  <si>
    <t xml:space="preserve">    Муниципальная программа "Развитие архивного дела в Окуловском муниципальном районе на 2016-2020 годы"</t>
  </si>
  <si>
    <t>0400000000</t>
  </si>
  <si>
    <t xml:space="preserve">        Реализация прочих мероприятий в рамках муниципальной программы "Развитие архивного дела в Окуловском муниципальном районе на 2016-2020 годы"</t>
  </si>
  <si>
    <t>0400101990</t>
  </si>
  <si>
    <t xml:space="preserve">    Муниципальная программа "Развитие информационного общества и формирование электронного правительства в Окуловском муниципальном районе на 2014-2020 годы"</t>
  </si>
  <si>
    <t>0500000000</t>
  </si>
  <si>
    <t xml:space="preserve">        Реализация прочих мероприятий в рамках муниципальной программы "Развитие информационного общества и формирование электронного правительства в Окуловском муниципальном районе на 2014-2020 годы"</t>
  </si>
  <si>
    <t>0500201990</t>
  </si>
  <si>
    <t xml:space="preserve">        Обеспечение функционирования и совершенствование информационно-технологической инфраструктуры электронного правительства на территории района</t>
  </si>
  <si>
    <t>05002S2390</t>
  </si>
  <si>
    <t>0500301990</t>
  </si>
  <si>
    <t>0500401990</t>
  </si>
  <si>
    <t>0500501990</t>
  </si>
  <si>
    <t xml:space="preserve">    Муниципальная программа "Профилактика преступлений и иных правонарушений в Окуловском муниципальном районе на 2014-2019 годы"</t>
  </si>
  <si>
    <t>0600000000</t>
  </si>
  <si>
    <t xml:space="preserve">        Реализация прочих мероприятий в рамках муниципальной программы "Профилактика преступлений и иных правонарушений в Окуловском муниципальном районе на 2014-2019 годы"</t>
  </si>
  <si>
    <t>0600499990</t>
  </si>
  <si>
    <t xml:space="preserve">    Муниципальная программа "Развитие сельского хозяйства в Окуловском муниципальном районе на 2014-2020 годы"</t>
  </si>
  <si>
    <t>0800000000</t>
  </si>
  <si>
    <t xml:space="preserve">        Реализация прочих мероприятий в рамках муниципальной программы "Развитие сельского хозяйства в Окуловском муниципальном районе на 2014-2020 годы"</t>
  </si>
  <si>
    <t>0800106990</t>
  </si>
  <si>
    <t xml:space="preserve">    Муниципальная программа "Устойчивое развитие сельских территорий Окуловского муниципального района на 2014-2020 годы"</t>
  </si>
  <si>
    <t>0900000000</t>
  </si>
  <si>
    <t xml:space="preserve">        Предоставление социальной выплаты на компенсацию (возмещение) расходов граждан по уплате процентов за пользование кредитом (займом) при получении кредита (займа) на строительство (приобретение) жилья гражданам, желающим переселиться в сельскую местность</t>
  </si>
  <si>
    <t>0900170670</t>
  </si>
  <si>
    <t xml:space="preserve">        Разработка проектно-сметной документации газораспределительных сетей в сельской местности</t>
  </si>
  <si>
    <t>0900206950</t>
  </si>
  <si>
    <t xml:space="preserve">    Муниципальная программа "Развитие системы управления муниципальным имуществом в Окуловском муниципальном районе на 2015-2020 годы"</t>
  </si>
  <si>
    <t>1000000000</t>
  </si>
  <si>
    <t xml:space="preserve">        Реализация прочих мероприятий в рамках муниципальной программы «Развитие системы управления муниципальным имуществом в Окуловском муниципальном районе на 2015-2020 годы»</t>
  </si>
  <si>
    <t>1000101990</t>
  </si>
  <si>
    <t>1000201990</t>
  </si>
  <si>
    <t>1000301990</t>
  </si>
  <si>
    <t xml:space="preserve">        Реализация прочих мероприятий в рамках муниципальной программы "Развитие системы управления муниципальным имуществом в Окуловском муниципальном районе на 2015-2020 годы"</t>
  </si>
  <si>
    <t>1000406990</t>
  </si>
  <si>
    <t xml:space="preserve">    Муниципальная программа "Обеспечение экономического развития Окуловского муниципального района на 2015-2020 годы"</t>
  </si>
  <si>
    <t>1100000000</t>
  </si>
  <si>
    <t xml:space="preserve">      Подпрограмма "Повышение инвестиционной привлекательности Окуловского муниципального района"</t>
  </si>
  <si>
    <t>1110000000</t>
  </si>
  <si>
    <t xml:space="preserve">        Реализация прочих мероприятий в рамках подпрограммы "Повышение инвестиционной привлекательности Окуловского муниципального района"</t>
  </si>
  <si>
    <t>1110106990</t>
  </si>
  <si>
    <t xml:space="preserve">      Подпрограмма "Развитие торговли в Окуловском муниципальном районе"</t>
  </si>
  <si>
    <t>1120000000</t>
  </si>
  <si>
    <t xml:space="preserve">        Реализация прочих мероприятий в рамках подпрограммы "Развитие торговли в Окуловском муниципальном районе"</t>
  </si>
  <si>
    <t>1120306990</t>
  </si>
  <si>
    <t xml:space="preserve">      Подпрограмма "Развитие малого и среднего предпринимательства в Окуловском муниципальном районе"</t>
  </si>
  <si>
    <t>1130000000</t>
  </si>
  <si>
    <t xml:space="preserve">        Субсидии на поддержку субъектов малого и среднего предпринимательства в рамках реализации подпрограммы "Развитие малого и среднего предпринимательства в Окуловском муниципальном районе "</t>
  </si>
  <si>
    <t>11304S0646</t>
  </si>
  <si>
    <t xml:space="preserve">      Подпрограмма «Развитие малого и среднего предпринимательства в монопрофильном образовании поселок Угловка»</t>
  </si>
  <si>
    <t>1140000000</t>
  </si>
  <si>
    <t xml:space="preserve">        Субсидии на поддержку субьектов малого и среднего предпринимательства в рамках реализации подпрограммы «Развитие малого и среднего предпринимательства в монопрофильном образовании поселок Угловка»</t>
  </si>
  <si>
    <t>11404S0646</t>
  </si>
  <si>
    <t xml:space="preserve">    Муниципальная программа "Развитие и содержание автомобильных дорог общего пользования местного значения вне границ населенных пунктов в границах Окуловского муниципального района на 2015-2019 годы"</t>
  </si>
  <si>
    <t>1200000000</t>
  </si>
  <si>
    <t xml:space="preserve">        Осуществление дорожной деятельности в отношении автомобильных дорог общего пользования местного значения</t>
  </si>
  <si>
    <t>1200106900</t>
  </si>
  <si>
    <t>1200206900</t>
  </si>
  <si>
    <t xml:space="preserve">        Субсидии бюджетам муниципальных районов на формирование муниципальных дорожных фондов</t>
  </si>
  <si>
    <t>1200271510</t>
  </si>
  <si>
    <t>12002S1510</t>
  </si>
  <si>
    <t xml:space="preserve">    Муниципальная программа "Развитие образования в Окуловском муниципальном районе на 2014-2020 годы"</t>
  </si>
  <si>
    <t>1400000000</t>
  </si>
  <si>
    <t xml:space="preserve">      Подпрограмма "Развитие дошкольного и общего образования в Окуловском муниципальном районе"</t>
  </si>
  <si>
    <t>1410000000</t>
  </si>
  <si>
    <t xml:space="preserve">        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</si>
  <si>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1410370500</t>
  </si>
  <si>
    <t xml:space="preserve">        Обеспечение доступа к информационно-телекоммуникационной сети "Интернет"</t>
  </si>
  <si>
    <t>1410370570</t>
  </si>
  <si>
    <t xml:space="preserve">        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</si>
  <si>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14103L0271</t>
  </si>
  <si>
    <t xml:space="preserve">        Проведение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</si>
  <si>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14103L0971</t>
  </si>
  <si>
    <t xml:space="preserve">        Субсидии на 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</si>
  <si>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14103R0271</t>
  </si>
  <si>
    <t xml:space="preserve">        Субсидии на проведение мероприятий по созданию в общеобразовательных организациях</t>
  </si>
  <si>
    <t>14103R0971</t>
  </si>
  <si>
    <t>14103S0270</t>
  </si>
  <si>
    <t xml:space="preserve">        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</si>
  <si>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14103S0970</t>
  </si>
  <si>
    <t xml:space="preserve">      Подпрограмма "Развитие дополнительного образования в Окуловском муниципальном районе"</t>
  </si>
  <si>
    <t>1420000000</t>
  </si>
  <si>
    <t xml:space="preserve">        Реализация прочих мероприятий в рамках подпрограммы "Развитие дополнительного образования в Окуловском муниципальном районе"</t>
  </si>
  <si>
    <t>1420204990</t>
  </si>
  <si>
    <t xml:space="preserve">        Выплата специальных денежных поощрений для лиц, проявивших выдающиеся способности, и иных мер стимулирования обучающихся в муниципальных образовательных организациях</t>
  </si>
  <si>
    <t>1420603290</t>
  </si>
  <si>
    <t>1420604990</t>
  </si>
  <si>
    <t xml:space="preserve">      Подпрограмма "Вовлечение молодежи Окуловского муниципального района в социальную практику"</t>
  </si>
  <si>
    <t>1430000000</t>
  </si>
  <si>
    <t xml:space="preserve">        Реализация прочих мероприятий в рамках подпрограммы "Вовлечение молодежи Окуловского муниципального района в социальную практику"</t>
  </si>
  <si>
    <t>1430104990</t>
  </si>
  <si>
    <t xml:space="preserve">      Подпрограмма "Патриотическое воспитание населения Окуловского муниципального района"</t>
  </si>
  <si>
    <t>1440000000</t>
  </si>
  <si>
    <t xml:space="preserve">        Реализация прочих мероприятий в рамках подпрограммы "Патриотическое воспитание населения Окуловского муниципального района"</t>
  </si>
  <si>
    <t>1440104990</t>
  </si>
  <si>
    <t xml:space="preserve">      Подпрограмма "Организация отдыха, оздоровления, занятости детей и подростков в каникулярное время"</t>
  </si>
  <si>
    <t>1460000000</t>
  </si>
  <si>
    <t xml:space="preserve">        Реализация мероприятий по организации отдыха, оздоровления, занятости детей и подростков в каникулярное время</t>
  </si>
  <si>
    <t>1460104020</t>
  </si>
  <si>
    <t>1460304020</t>
  </si>
  <si>
    <t xml:space="preserve">      Подпрограмма "Обеспечение реализации муниципальной программы в области образования и молодежной политики Окуловского муниципального района"</t>
  </si>
  <si>
    <t>1470000000</t>
  </si>
  <si>
    <t xml:space="preserve">        Обеспечение деятельности муниципальных дошкольных образовательных организаций</t>
  </si>
  <si>
    <t>1470103210</t>
  </si>
  <si>
    <t xml:space="preserve">        Обеспечение деятельности муниципальных общеобразовательных школ (начальных, неполных средних и средних)</t>
  </si>
  <si>
    <t>1470103220</t>
  </si>
  <si>
    <t xml:space="preserve">        Обеспечение деятельности муниципальных учреждений дополнительного образования</t>
  </si>
  <si>
    <t>1470103230</t>
  </si>
  <si>
    <t xml:space="preserve">        Обеспечение деятельности муниципальных учреждений, обеспечивающих предоставление услуг в сфере молодежной политики</t>
  </si>
  <si>
    <t>1470103250</t>
  </si>
  <si>
    <t xml:space="preserve">        Дополнительное образование детей при школах</t>
  </si>
  <si>
    <t>1470104010</t>
  </si>
  <si>
    <t xml:space="preserve">        Иные межбюджетные трансферты на частичную компенсацию дополнительных расходов на повышение оплаты труда работников бюджетной сферы</t>
  </si>
  <si>
    <t>1470171410</t>
  </si>
  <si>
    <t xml:space="preserve">        Субсидии на софинансирование расходов муниципальных казенных, бюджетных и автономных учреждений по приобретению коммунальных услуг</t>
  </si>
  <si>
    <t>1470172300</t>
  </si>
  <si>
    <t xml:space="preserve">        Софинансирование расходов муниципальных учреждений по приобретению коммунальных услуг</t>
  </si>
  <si>
    <t>14701S2300</t>
  </si>
  <si>
    <t xml:space="preserve">        Ремонт зданий муниципальных бюджетных и автономных учреждений</t>
  </si>
  <si>
    <t>1470203500</t>
  </si>
  <si>
    <t xml:space="preserve">        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</si>
  <si>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1470270010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</si>
  <si>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</si>
  <si>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1470270040</t>
  </si>
  <si>
    <t xml:space="preserve">        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</si>
  <si>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1470270060</t>
  </si>
  <si>
    <t xml:space="preserve">        Содержание ребенка в семье опекуна и приемной семье, а также вознаграждение, причитающееся приемному родителю</t>
  </si>
  <si>
    <t>1470270130</t>
  </si>
  <si>
    <t xml:space="preserve">       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</si>
  <si>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1470270630</t>
  </si>
  <si>
    <t xml:space="preserve">        Приобретение или изготовление бланков документов об образовании и (или) о квалификации муниципальными образовательными организациями</t>
  </si>
  <si>
    <t>1470272080</t>
  </si>
  <si>
    <t xml:space="preserve">        Субсидии на замену окон в муниципальных общеобразовательных организациях</t>
  </si>
  <si>
    <t>1470272100</t>
  </si>
  <si>
    <t xml:space="preserve">       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</si>
  <si>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1470272120</t>
  </si>
  <si>
    <t xml:space="preserve">        Приобретение спортивно-технологического оборудования, инвентаря и экипировки для победителей смотров-конкурсов</t>
  </si>
  <si>
    <t>1470276040</t>
  </si>
  <si>
    <t>14702S2080</t>
  </si>
  <si>
    <t>14702S2100</t>
  </si>
  <si>
    <t>14702S2120</t>
  </si>
  <si>
    <t xml:space="preserve">        Расходы на обеспечение функций органов местного самоуправления в рамках подпрограммы "Обеспечение реализации муниципальной программы в области образования и молодежной политики Окуловского муниципального района"</t>
  </si>
  <si>
    <t>1470301000</t>
  </si>
  <si>
    <t xml:space="preserve">        Обеспечение деятельности муниципальных учреждений, обеспечивающих предоставление услуг в сфере образования</t>
  </si>
  <si>
    <t>1470303240</t>
  </si>
  <si>
    <t>1470370060</t>
  </si>
  <si>
    <t>1470370280</t>
  </si>
  <si>
    <t xml:space="preserve">        Иные межбюджетные трансферты  на частичную компенсацию дополнительных расходов на повышение заработной оплаты труда работников бюджетной сферы</t>
  </si>
  <si>
    <t>1470371410</t>
  </si>
  <si>
    <t>1470372300</t>
  </si>
  <si>
    <t>14703S2300</t>
  </si>
  <si>
    <t xml:space="preserve">    Муниципальная программа  «Водоснабжение в Окуловском муниципальном районе на 2017 – 2019 годы»</t>
  </si>
  <si>
    <t>1500000000</t>
  </si>
  <si>
    <t xml:space="preserve">        Реализация мероприятий по обеспечению населения нецентрализованным водоснабжением</t>
  </si>
  <si>
    <t>1500101950</t>
  </si>
  <si>
    <t xml:space="preserve">        Субсидии на реализацию мероприятий в муниципальных образовательных организациях в области водоснабжения и водоотведения</t>
  </si>
  <si>
    <t>1500272370</t>
  </si>
  <si>
    <t xml:space="preserve">        Софинансирование расходов на реализацию мероприятий в муниципальных образовательных организациях в области водоснабжения и водоотведения</t>
  </si>
  <si>
    <t>15002S2370</t>
  </si>
  <si>
    <t xml:space="preserve">    Муниципальная программа "Развитие культуры и туризма в Окуловском муниципальном районе на 2014-2020 годы"</t>
  </si>
  <si>
    <t>1600000000</t>
  </si>
  <si>
    <t xml:space="preserve">      Подпрограмма "Сохранение и развитие культуры Окуловского муниципального района на 2014-2020 годы"</t>
  </si>
  <si>
    <t>1610000000</t>
  </si>
  <si>
    <t xml:space="preserve">        Реализация прочих мероприятий в рамках подпрограммы "Сохранение и развитие культуры Окуловского муниципального района на 2014-2020 годы"</t>
  </si>
  <si>
    <t>1610105990</t>
  </si>
  <si>
    <t>1610205990</t>
  </si>
  <si>
    <t>1610305990</t>
  </si>
  <si>
    <t xml:space="preserve">        Субсидии на комплектование книжных фондов муниципальных общедоступных библиотек муниципальных образований области</t>
  </si>
  <si>
    <t>16103L5192</t>
  </si>
  <si>
    <t xml:space="preserve">        Обеспечение деятельности муниципальных домов культуры, других учреждений культуры</t>
  </si>
  <si>
    <t>1610403310</t>
  </si>
  <si>
    <t xml:space="preserve">        Обеспечение деятельности муниципальных музеев</t>
  </si>
  <si>
    <t>1610403320</t>
  </si>
  <si>
    <t xml:space="preserve">        Обеспечение деятельности муниципальных библиотечно-информационных центров, библиотек</t>
  </si>
  <si>
    <t>1610403330</t>
  </si>
  <si>
    <t xml:space="preserve">        Обеспечение деятельности межпоселенческого культурно-краеведческого Центра</t>
  </si>
  <si>
    <t>1610403350</t>
  </si>
  <si>
    <t>1610403500</t>
  </si>
  <si>
    <t>1610471410</t>
  </si>
  <si>
    <t xml:space="preserve">        Субсидии на обучение работников муниципальных учреждений, подведомственных органам местного самоуправления муниципального района, реализующим полномочия в сфере культуры, по образовательным программам высшего образования и дополнительным профессиональным программам</t>
  </si>
  <si>
    <t>1610471550</t>
  </si>
  <si>
    <t>1610472300</t>
  </si>
  <si>
    <t xml:space="preserve">        Укрепление материально-технической базы муниципальных учреждений (за исключением муниципальных домов культуры), подведомственных органам местного самоуправления муниципального района, реализующим полномочия в сфере культуры</t>
  </si>
  <si>
    <t>1610472540</t>
  </si>
  <si>
    <t xml:space="preserve">        Комплектование книжных фондов муниципальных общедоступных библиотек муниципальных образований</t>
  </si>
  <si>
    <t>16104L5192</t>
  </si>
  <si>
    <t xml:space="preserve">        Субсидии на обеспечение развития и укрепления материально-технической базы муниципальных домов культуры</t>
  </si>
  <si>
    <t>16104L5581</t>
  </si>
  <si>
    <t xml:space="preserve">        Субсидии на поддержку отрасли культуры в части комплектования книжных фондов муниципальных общедоступных библиотек муниципальных образований области</t>
  </si>
  <si>
    <t>16104R5192</t>
  </si>
  <si>
    <t>16104R5581</t>
  </si>
  <si>
    <t xml:space="preserve">        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</si>
  <si>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16104S1550</t>
  </si>
  <si>
    <t xml:space="preserve">        Укрепление материально-технической базы муниципальных учреждений, подведомственных органам местного самоуправления муниципальных районов, городского округа, реализующих полномочия в сфере культуры</t>
  </si>
  <si>
    <t>16104S2190</t>
  </si>
  <si>
    <t xml:space="preserve">        Субсидии на проведение ремонтов зданий (помещений) муниципальных учрежде-ний, подведомственных органам местного самоуправления муниципальных рай-онов области, реализующим полномочия в сфере культуры</t>
  </si>
  <si>
    <t>16104S2200</t>
  </si>
  <si>
    <t>16104S2300</t>
  </si>
  <si>
    <t>16104S2540</t>
  </si>
  <si>
    <t xml:space="preserve">      Подпрограмма "Развитие дополнительного образования в сфере культуры в Окуловском муниципальном районе на 2014-2020 годы"</t>
  </si>
  <si>
    <t>1620000000</t>
  </si>
  <si>
    <t>1620103230</t>
  </si>
  <si>
    <t>1620103290</t>
  </si>
  <si>
    <t>1620171410</t>
  </si>
  <si>
    <t>1620171550</t>
  </si>
  <si>
    <t>1620172300</t>
  </si>
  <si>
    <t>16201S1550</t>
  </si>
  <si>
    <t>16201S2300</t>
  </si>
  <si>
    <t>1620471410</t>
  </si>
  <si>
    <t xml:space="preserve">      Подпрограмма "Развитие туризма в Окуловском муниципальном районе на 2014-2020 годы"</t>
  </si>
  <si>
    <t>1630000000</t>
  </si>
  <si>
    <t xml:space="preserve">        Реализация прочих мероприятий в рамках подпрограммы "Развитие туризма в Окуловском муниципальном районе на 2014-2020 годы"</t>
  </si>
  <si>
    <t>1630105990</t>
  </si>
  <si>
    <t>1630205990</t>
  </si>
  <si>
    <t>1630305990</t>
  </si>
  <si>
    <t xml:space="preserve">      Подпрограмма "Обеспечение реализации муниципальной программы "Развитие культуры и туризма в Окуловском муниципальном районе на 2014 - 2020 годы"</t>
  </si>
  <si>
    <t>1640000000</t>
  </si>
  <si>
    <t xml:space="preserve">        Обеспечение деятельности муниципальных учреждений, обеспечивающих предоставление услуг в сфере культуры</t>
  </si>
  <si>
    <t>1640103340</t>
  </si>
  <si>
    <t>1640103350</t>
  </si>
  <si>
    <t>1640172300</t>
  </si>
  <si>
    <t>16401S2300</t>
  </si>
  <si>
    <t xml:space="preserve">    Муниципальная программа "Обеспечение жильем молодых семей в Окуловском муниципальном районе на 2015-2018 годы"</t>
  </si>
  <si>
    <t>1700000000</t>
  </si>
  <si>
    <t xml:space="preserve">        Софинансирование социальных выплат молодым семьям на приобретение, строительство жилья в рамках муниципальной программы "Обеспечение жильем молодых семей в Окуловском муниципальном районе на 2015 -2018 годы"</t>
  </si>
  <si>
    <t>17001L0201</t>
  </si>
  <si>
    <t xml:space="preserve">        Субсидии на софинансирование социальных выплат молодым семьям на приобретение (строительство) жилья</t>
  </si>
  <si>
    <t>17001R0201</t>
  </si>
  <si>
    <t xml:space="preserve">        Субсидии молодым семьям в рамках муниципальной программы «Обеспечение жильем молодых семей в Окуловском муниципальном районе на 2015 -2017 годы»</t>
  </si>
  <si>
    <t>17001S0201</t>
  </si>
  <si>
    <t xml:space="preserve">    Муниципальная программа "Развитие физической культуры и спорта в Окуловском муниципальном районе на 2014-2020 годы"</t>
  </si>
  <si>
    <t>2000000000</t>
  </si>
  <si>
    <t xml:space="preserve">        Обеспечение деятельности муниципальных учреждений, обеспечивающих предоставление услуг в сфере физической культуры и спорта</t>
  </si>
  <si>
    <t>2000103410</t>
  </si>
  <si>
    <t>2000103420</t>
  </si>
  <si>
    <t xml:space="preserve">        Благоустройство территории спортивного центра с универсальным игровым залом в части монтажа забора</t>
  </si>
  <si>
    <t>2000107910</t>
  </si>
  <si>
    <t xml:space="preserve">        Реализация прочих мероприятий в области физической культуры и спорта</t>
  </si>
  <si>
    <t>2000107990</t>
  </si>
  <si>
    <t>2000172300</t>
  </si>
  <si>
    <t>2000172301</t>
  </si>
  <si>
    <t>20001S2300</t>
  </si>
  <si>
    <t>20001S2301</t>
  </si>
  <si>
    <t xml:space="preserve">        Субсидии на софинансирование расходов по завершению строительства спортивных объектов незавершенного строительства</t>
  </si>
  <si>
    <t>2000275220</t>
  </si>
  <si>
    <t>20002S5220</t>
  </si>
  <si>
    <t xml:space="preserve">    Муниципальная программа «Берегоукрепительные работы на р.Перетна в районе домов 17, 18, 21 и 22 по ул.Куйбышева в п.Кулотино Окуловского района Новгородской области для исполнения решения суда на 2017-2018 годы»</t>
  </si>
  <si>
    <t>2100000000</t>
  </si>
  <si>
    <t xml:space="preserve">        Реализация прочих мероприятий по проведению берегоукрепительных работ</t>
  </si>
  <si>
    <t>2100106990</t>
  </si>
  <si>
    <t xml:space="preserve">    Муниципальная программа "Капитальный ремонт муниципального жилищного фонда в Окуловском муниципальном районе на 2015-2019 годы"</t>
  </si>
  <si>
    <t>2300000000</t>
  </si>
  <si>
    <t xml:space="preserve">        Реализация мероприятий по проведению капитального ремонта муниципального жилого фонда</t>
  </si>
  <si>
    <t>2300101960</t>
  </si>
  <si>
    <t xml:space="preserve">    Муниципальная программа "Социальная поддержка граждан в Окуловском муниципальном районе на 2016-2020 годы"</t>
  </si>
  <si>
    <t>2500000000</t>
  </si>
  <si>
    <t xml:space="preserve">        Оплата жилищно-коммунальных услуг отдельным категориям граждан</t>
  </si>
  <si>
    <t>2500152500</t>
  </si>
  <si>
    <t xml:space="preserve">        Выполнение отдельных государственных полномочий по предоставлению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</t>
  </si>
  <si>
    <t>2500170070</t>
  </si>
  <si>
    <t xml:space="preserve">        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</si>
  <si>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2500170160</t>
  </si>
  <si>
    <t xml:space="preserve">        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поддержки отдельным категориям граждан, в том числе лицам, оказавшимся в трудной жизненной ситуации</t>
  </si>
  <si>
    <t>2500170210</t>
  </si>
  <si>
    <t xml:space="preserve">        Осуществление отдельных государственных полномочий по предоставлению мер социальной поддержки ветеранов труда Новгородской области</t>
  </si>
  <si>
    <t>2500170240</t>
  </si>
  <si>
    <t xml:space="preserve">        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</si>
  <si>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2500170270</t>
  </si>
  <si>
    <t xml:space="preserve">        Осуществление отдельных государственных полномочий по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</si>
  <si>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2500170310</t>
  </si>
  <si>
    <t xml:space="preserve">        Обеспечение отдельных государственных полномочий по предоставлению мер социальной поддержки ветеранов труда и граждан, приравненных к ним</t>
  </si>
  <si>
    <t>2500170410</t>
  </si>
  <si>
    <t xml:space="preserve">        Обеспечение отдельных государственных полномочий по предоставлению мер социальной поддержки тружеников тыла</t>
  </si>
  <si>
    <t>2500170420</t>
  </si>
  <si>
    <t xml:space="preserve">        Обеспечение мер социальной поддержки реабилитированных лиц и лиц, признанных пострадавшими от политических репрессий</t>
  </si>
  <si>
    <t>2500170430</t>
  </si>
  <si>
    <t xml:space="preserve">        Осуществление отдельных государственных полномочий по предоставлению дополнительных мер социальной поддержки инвалидам Великой Отечественной войны в виде единовременной денежной выплаты на проведение капитального ремонта жилых помещений на 2017 год</t>
  </si>
  <si>
    <t>2500170700</t>
  </si>
  <si>
    <t xml:space="preserve">        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</si>
  <si>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2500270200</t>
  </si>
  <si>
    <t xml:space="preserve">       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</si>
  <si>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2500270230</t>
  </si>
  <si>
    <t xml:space="preserve">        Осуществление отдельных государственных полномочий по назначению и выплате пособий гражданам, имеющим детей</t>
  </si>
  <si>
    <t>2500270400</t>
  </si>
  <si>
    <t xml:space="preserve">        Осуществление отдельных государственных полномочий по назначению и выплате единовременного пособия одинокой матери</t>
  </si>
  <si>
    <t>2500270690</t>
  </si>
  <si>
    <t>2500370280</t>
  </si>
  <si>
    <t>ВСЕГО РАСХОДОВ:</t>
  </si>
  <si>
    <t>Анализ исполнения муниципальных программ</t>
  </si>
  <si>
    <t>федерация</t>
  </si>
  <si>
    <t>область</t>
  </si>
  <si>
    <t>район</t>
  </si>
  <si>
    <t xml:space="preserve">          Работы. услуги по содержанию имущества (доступная среда - областные)</t>
  </si>
  <si>
    <t>17-443-00001о.225002</t>
  </si>
  <si>
    <t xml:space="preserve">          Увеличение стоимости основных средств (доступная среда - областные)</t>
  </si>
  <si>
    <t>17-443-00001о.310000</t>
  </si>
  <si>
    <t xml:space="preserve">          Работы, услуги по содержанию имущества (доступная среда -федеральные)</t>
  </si>
  <si>
    <t>17-443-00001ф.225002</t>
  </si>
  <si>
    <t xml:space="preserve">          Увеличение стоимости основных средств (создание условий для занятий физ. культурой и спортом на селе - областные)</t>
  </si>
  <si>
    <t>17-169о.310000</t>
  </si>
  <si>
    <t xml:space="preserve">          Увеличение стоимости основных средств (создание условий для занятий физ. культурой и спортом на селе - федеральные)</t>
  </si>
  <si>
    <t>17-169ф.310000</t>
  </si>
  <si>
    <t xml:space="preserve">          Увеличение стоимости основных средств (субс.на поддержку отрасли культуры - обл.)</t>
  </si>
  <si>
    <t>17-А09-00004о.310000</t>
  </si>
  <si>
    <t xml:space="preserve">          Увеличение стоимости основных средств (субс.на поддержку отрасли культуры - фед.)</t>
  </si>
  <si>
    <t>17-А09-00004ф.310000</t>
  </si>
  <si>
    <t xml:space="preserve">          Работы, услуги по содержанию имущества (в целях капитального ремонта муниципального имущества) (разв. и укрепл.МТБ муниц.ДК - обл.)</t>
  </si>
  <si>
    <t>17-998-00001о.225001</t>
  </si>
  <si>
    <t xml:space="preserve">          Увеличение стоимости основных средств (разв. и укрепл.МТБ муниц.ДК-обл.)</t>
  </si>
  <si>
    <t>17-998-00001о.310000</t>
  </si>
  <si>
    <t xml:space="preserve">          Работы, услуги по содержанию имущества (в целях капитального ремонта муниципального имущества) (разв. и укрепл.МТБ муниц.ДК -фед.)</t>
  </si>
  <si>
    <t>17-998-00001ф.225001</t>
  </si>
  <si>
    <t xml:space="preserve">          Увеличение стоимости основных средств (разв. и укрепл.МТБ муниц.ДК-фед.)</t>
  </si>
  <si>
    <t>17-998-00001ф.310000</t>
  </si>
  <si>
    <t xml:space="preserve">          Пособия по социальной помощи населению (жильё молодые семьи - областные)</t>
  </si>
  <si>
    <t>17-666о.262002</t>
  </si>
  <si>
    <t xml:space="preserve">          Пособия по социальной помощи населению (жильё молодые семьи -федеральные)</t>
  </si>
  <si>
    <t>17-666ф.262002</t>
  </si>
  <si>
    <t>ф</t>
  </si>
  <si>
    <t>о</t>
  </si>
  <si>
    <t>без МБТ напрямую поселениям</t>
  </si>
</sst>
</file>

<file path=xl/styles.xml><?xml version="1.0" encoding="utf-8"?>
<styleSheet xmlns="http://schemas.openxmlformats.org/spreadsheetml/2006/main">
  <fonts count="9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b/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FF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1">
    <xf numFmtId="0" fontId="0" fillId="0" borderId="0"/>
    <xf numFmtId="0" fontId="2" fillId="0" borderId="1">
      <alignment wrapText="1"/>
    </xf>
    <xf numFmtId="0" fontId="2" fillId="0" borderId="1"/>
    <xf numFmtId="0" fontId="3" fillId="0" borderId="1">
      <alignment horizontal="center" wrapText="1"/>
    </xf>
    <xf numFmtId="0" fontId="3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4" fillId="0" borderId="2">
      <alignment vertical="top" wrapText="1"/>
    </xf>
    <xf numFmtId="1" fontId="2" fillId="0" borderId="2">
      <alignment horizontal="center" vertical="top" shrinkToFit="1"/>
    </xf>
    <xf numFmtId="4" fontId="4" fillId="2" borderId="2">
      <alignment horizontal="right" vertical="top" shrinkToFit="1"/>
    </xf>
    <xf numFmtId="10" fontId="4" fillId="2" borderId="2">
      <alignment horizontal="right" vertical="top" shrinkToFit="1"/>
    </xf>
    <xf numFmtId="0" fontId="4" fillId="0" borderId="2">
      <alignment horizontal="left"/>
    </xf>
    <xf numFmtId="4" fontId="4" fillId="3" borderId="2">
      <alignment horizontal="right" vertical="top" shrinkToFit="1"/>
    </xf>
    <xf numFmtId="10" fontId="4" fillId="3" borderId="2">
      <alignment horizontal="right" vertical="top" shrinkToFit="1"/>
    </xf>
    <xf numFmtId="0" fontId="2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2" fillId="0" borderId="1"/>
    <xf numFmtId="0" fontId="2" fillId="0" borderId="1"/>
    <xf numFmtId="0" fontId="2" fillId="4" borderId="1"/>
    <xf numFmtId="1" fontId="2" fillId="0" borderId="2">
      <alignment horizontal="left" vertical="top" wrapText="1" indent="2"/>
    </xf>
    <xf numFmtId="0" fontId="2" fillId="4" borderId="1">
      <alignment shrinkToFit="1"/>
    </xf>
    <xf numFmtId="4" fontId="2" fillId="0" borderId="2">
      <alignment horizontal="right" vertical="top" shrinkToFit="1"/>
    </xf>
    <xf numFmtId="10" fontId="2" fillId="0" borderId="2">
      <alignment horizontal="right" vertical="top" shrinkToFit="1"/>
    </xf>
    <xf numFmtId="0" fontId="2" fillId="0" borderId="1">
      <alignment vertical="top"/>
    </xf>
    <xf numFmtId="0" fontId="2" fillId="4" borderId="1">
      <alignment horizontal="center"/>
    </xf>
    <xf numFmtId="0" fontId="2" fillId="4" borderId="1">
      <alignment horizontal="left"/>
    </xf>
    <xf numFmtId="0" fontId="1" fillId="0" borderId="1"/>
  </cellStyleXfs>
  <cellXfs count="130">
    <xf numFmtId="0" fontId="0" fillId="0" borderId="0" xfId="0"/>
    <xf numFmtId="0" fontId="4" fillId="0" borderId="2" xfId="29" applyNumberFormat="1" applyProtection="1">
      <alignment vertical="top" wrapText="1"/>
    </xf>
    <xf numFmtId="1" fontId="2" fillId="0" borderId="2" xfId="30" applyNumberFormat="1" applyProtection="1">
      <alignment horizontal="center" vertical="top" shrinkToFit="1"/>
    </xf>
    <xf numFmtId="1" fontId="2" fillId="0" borderId="2" xfId="30" applyProtection="1">
      <alignment horizontal="center" vertical="top" shrinkToFit="1"/>
    </xf>
    <xf numFmtId="4" fontId="4" fillId="2" borderId="2" xfId="31" applyProtection="1">
      <alignment horizontal="right" vertical="top" shrinkToFit="1"/>
    </xf>
    <xf numFmtId="4" fontId="4" fillId="3" borderId="2" xfId="34" applyProtection="1">
      <alignment horizontal="right" vertical="top" shrinkToFit="1"/>
    </xf>
    <xf numFmtId="0" fontId="2" fillId="0" borderId="1" xfId="2" applyNumberFormat="1" applyProtection="1"/>
    <xf numFmtId="0" fontId="2" fillId="0" borderId="1" xfId="2" applyNumberFormat="1" applyFill="1" applyProtection="1"/>
    <xf numFmtId="0" fontId="0" fillId="0" borderId="0" xfId="0" applyFill="1" applyProtection="1">
      <protection locked="0"/>
    </xf>
    <xf numFmtId="0" fontId="3" fillId="0" borderId="1" xfId="3" applyNumberFormat="1" applyFill="1" applyProtection="1">
      <alignment horizontal="center" wrapText="1"/>
    </xf>
    <xf numFmtId="0" fontId="3" fillId="0" borderId="1" xfId="4" applyNumberFormat="1" applyFill="1" applyProtection="1">
      <alignment horizontal="center"/>
    </xf>
    <xf numFmtId="0" fontId="2" fillId="0" borderId="2" xfId="28" applyNumberFormat="1" applyFill="1" applyProtection="1">
      <alignment horizontal="center" vertical="center" wrapText="1"/>
    </xf>
    <xf numFmtId="0" fontId="4" fillId="0" borderId="2" xfId="29" applyNumberFormat="1" applyFill="1" applyProtection="1">
      <alignment vertical="top" wrapText="1"/>
    </xf>
    <xf numFmtId="1" fontId="2" fillId="0" borderId="2" xfId="30" applyNumberFormat="1" applyFill="1" applyProtection="1">
      <alignment horizontal="center" vertical="top" shrinkToFit="1"/>
    </xf>
    <xf numFmtId="1" fontId="2" fillId="0" borderId="2" xfId="30" applyFill="1" applyProtection="1">
      <alignment horizontal="center" vertical="top" shrinkToFit="1"/>
    </xf>
    <xf numFmtId="4" fontId="4" fillId="0" borderId="2" xfId="31" applyFill="1" applyProtection="1">
      <alignment horizontal="right" vertical="top" shrinkToFit="1"/>
    </xf>
    <xf numFmtId="10" fontId="4" fillId="0" borderId="2" xfId="32" applyFill="1" applyProtection="1">
      <alignment horizontal="right" vertical="top" shrinkToFit="1"/>
    </xf>
    <xf numFmtId="4" fontId="4" fillId="0" borderId="2" xfId="34" applyFill="1" applyProtection="1">
      <alignment horizontal="right" vertical="top" shrinkToFit="1"/>
    </xf>
    <xf numFmtId="49" fontId="6" fillId="5" borderId="3" xfId="50" applyNumberFormat="1" applyFont="1" applyFill="1" applyBorder="1" applyAlignment="1">
      <alignment horizontal="center" vertical="top" shrinkToFit="1"/>
    </xf>
    <xf numFmtId="49" fontId="6" fillId="6" borderId="3" xfId="50" applyNumberFormat="1" applyFont="1" applyFill="1" applyBorder="1" applyAlignment="1">
      <alignment horizontal="center" vertical="top" shrinkToFit="1"/>
    </xf>
    <xf numFmtId="49" fontId="6" fillId="7" borderId="3" xfId="50" applyNumberFormat="1" applyFont="1" applyFill="1" applyBorder="1" applyAlignment="1">
      <alignment horizontal="center" vertical="top" shrinkToFit="1"/>
    </xf>
    <xf numFmtId="1" fontId="6" fillId="0" borderId="2" xfId="30" applyNumberFormat="1" applyFont="1" applyFill="1" applyProtection="1">
      <alignment horizontal="center" vertical="top" shrinkToFit="1"/>
    </xf>
    <xf numFmtId="0" fontId="2" fillId="0" borderId="2" xfId="29" applyNumberFormat="1" applyFont="1" applyFill="1" applyProtection="1">
      <alignment vertical="top" wrapText="1"/>
    </xf>
    <xf numFmtId="1" fontId="2" fillId="0" borderId="2" xfId="30" applyNumberFormat="1" applyFont="1" applyFill="1" applyProtection="1">
      <alignment horizontal="center" vertical="top" shrinkToFit="1"/>
    </xf>
    <xf numFmtId="1" fontId="2" fillId="0" borderId="2" xfId="30" applyFont="1" applyFill="1" applyProtection="1">
      <alignment horizontal="center" vertical="top" shrinkToFit="1"/>
    </xf>
    <xf numFmtId="4" fontId="2" fillId="0" borderId="2" xfId="31" applyFont="1" applyFill="1" applyProtection="1">
      <alignment horizontal="right" vertical="top" shrinkToFit="1"/>
    </xf>
    <xf numFmtId="10" fontId="2" fillId="0" borderId="2" xfId="32" applyFont="1" applyFill="1" applyProtection="1">
      <alignment horizontal="right" vertical="top" shrinkToFit="1"/>
    </xf>
    <xf numFmtId="0" fontId="2" fillId="0" borderId="1" xfId="2" applyNumberFormat="1" applyFont="1" applyFill="1" applyProtection="1"/>
    <xf numFmtId="0" fontId="0" fillId="0" borderId="0" xfId="0" applyFont="1" applyFill="1" applyProtection="1">
      <protection locked="0"/>
    </xf>
    <xf numFmtId="49" fontId="7" fillId="6" borderId="3" xfId="50" applyNumberFormat="1" applyFont="1" applyFill="1" applyBorder="1" applyAlignment="1">
      <alignment horizontal="center" vertical="top" shrinkToFit="1"/>
    </xf>
    <xf numFmtId="49" fontId="7" fillId="7" borderId="3" xfId="50" applyNumberFormat="1" applyFont="1" applyFill="1" applyBorder="1" applyAlignment="1">
      <alignment horizontal="center" vertical="top" shrinkToFit="1"/>
    </xf>
    <xf numFmtId="4" fontId="7" fillId="0" borderId="2" xfId="31" applyFont="1" applyFill="1" applyProtection="1">
      <alignment horizontal="right" vertical="top" shrinkToFit="1"/>
    </xf>
    <xf numFmtId="10" fontId="7" fillId="0" borderId="2" xfId="32" applyFont="1" applyFill="1" applyProtection="1">
      <alignment horizontal="right" vertical="top" shrinkToFit="1"/>
    </xf>
    <xf numFmtId="49" fontId="7" fillId="5" borderId="3" xfId="50" applyNumberFormat="1" applyFont="1" applyFill="1" applyBorder="1" applyAlignment="1">
      <alignment horizontal="center" vertical="top" shrinkToFit="1"/>
    </xf>
    <xf numFmtId="0" fontId="0" fillId="0" borderId="1" xfId="0" applyBorder="1" applyProtection="1">
      <protection locked="0"/>
    </xf>
    <xf numFmtId="4" fontId="7" fillId="5" borderId="2" xfId="1" applyNumberFormat="1" applyFont="1" applyFill="1" applyBorder="1" applyAlignment="1" applyProtection="1">
      <alignment horizontal="right" vertical="top" shrinkToFit="1"/>
    </xf>
    <xf numFmtId="10" fontId="7" fillId="5" borderId="2" xfId="18" applyNumberFormat="1" applyFont="1" applyFill="1" applyAlignment="1" applyProtection="1">
      <alignment horizontal="right" vertical="top" shrinkToFit="1"/>
    </xf>
    <xf numFmtId="4" fontId="7" fillId="6" borderId="2" xfId="1" applyNumberFormat="1" applyFont="1" applyFill="1" applyBorder="1" applyAlignment="1" applyProtection="1">
      <alignment horizontal="right" vertical="top" shrinkToFit="1"/>
    </xf>
    <xf numFmtId="10" fontId="7" fillId="6" borderId="2" xfId="18" applyNumberFormat="1" applyFont="1" applyFill="1" applyAlignment="1" applyProtection="1">
      <alignment horizontal="right" vertical="top" shrinkToFit="1"/>
    </xf>
    <xf numFmtId="4" fontId="7" fillId="7" borderId="2" xfId="1" applyNumberFormat="1" applyFont="1" applyFill="1" applyBorder="1" applyAlignment="1" applyProtection="1">
      <alignment horizontal="right" vertical="top" shrinkToFit="1"/>
    </xf>
    <xf numFmtId="10" fontId="7" fillId="7" borderId="2" xfId="18" applyNumberFormat="1" applyFont="1" applyFill="1" applyAlignment="1" applyProtection="1">
      <alignment horizontal="right" vertical="top" shrinkToFit="1"/>
    </xf>
    <xf numFmtId="4" fontId="4" fillId="0" borderId="4" xfId="34" applyFill="1" applyBorder="1" applyProtection="1">
      <alignment horizontal="right" vertical="top" shrinkToFit="1"/>
    </xf>
    <xf numFmtId="10" fontId="4" fillId="0" borderId="4" xfId="32" applyFill="1" applyBorder="1" applyProtection="1">
      <alignment horizontal="right" vertical="top" shrinkToFit="1"/>
    </xf>
    <xf numFmtId="0" fontId="0" fillId="0" borderId="3" xfId="0" applyFill="1" applyBorder="1" applyProtection="1">
      <protection locked="0"/>
    </xf>
    <xf numFmtId="4" fontId="2" fillId="7" borderId="2" xfId="31" applyFont="1" applyFill="1" applyProtection="1">
      <alignment horizontal="right" vertical="top" shrinkToFit="1"/>
    </xf>
    <xf numFmtId="10" fontId="2" fillId="7" borderId="2" xfId="32" applyFont="1" applyFill="1" applyProtection="1">
      <alignment horizontal="right" vertical="top" shrinkToFit="1"/>
    </xf>
    <xf numFmtId="4" fontId="7" fillId="7" borderId="2" xfId="31" applyFont="1" applyFill="1" applyProtection="1">
      <alignment horizontal="right" vertical="top" shrinkToFit="1"/>
    </xf>
    <xf numFmtId="10" fontId="7" fillId="7" borderId="2" xfId="32" applyFont="1" applyFill="1" applyProtection="1">
      <alignment horizontal="right" vertical="top" shrinkToFit="1"/>
    </xf>
    <xf numFmtId="4" fontId="7" fillId="6" borderId="2" xfId="31" applyFont="1" applyFill="1" applyProtection="1">
      <alignment horizontal="right" vertical="top" shrinkToFit="1"/>
    </xf>
    <xf numFmtId="10" fontId="7" fillId="6" borderId="2" xfId="32" applyFont="1" applyFill="1" applyProtection="1">
      <alignment horizontal="right" vertical="top" shrinkToFit="1"/>
    </xf>
    <xf numFmtId="4" fontId="2" fillId="6" borderId="2" xfId="31" applyFont="1" applyFill="1" applyProtection="1">
      <alignment horizontal="right" vertical="top" shrinkToFit="1"/>
    </xf>
    <xf numFmtId="10" fontId="2" fillId="6" borderId="2" xfId="32" applyFont="1" applyFill="1" applyProtection="1">
      <alignment horizontal="right" vertical="top" shrinkToFit="1"/>
    </xf>
    <xf numFmtId="4" fontId="2" fillId="5" borderId="2" xfId="31" applyFont="1" applyFill="1" applyProtection="1">
      <alignment horizontal="right" vertical="top" shrinkToFit="1"/>
    </xf>
    <xf numFmtId="10" fontId="2" fillId="5" borderId="2" xfId="32" applyFont="1" applyFill="1" applyProtection="1">
      <alignment horizontal="right" vertical="top" shrinkToFit="1"/>
    </xf>
    <xf numFmtId="4" fontId="6" fillId="5" borderId="2" xfId="31" applyFont="1" applyFill="1" applyProtection="1">
      <alignment horizontal="right" vertical="top" shrinkToFit="1"/>
    </xf>
    <xf numFmtId="10" fontId="6" fillId="5" borderId="2" xfId="32" applyFont="1" applyFill="1" applyProtection="1">
      <alignment horizontal="right" vertical="top" shrinkToFit="1"/>
    </xf>
    <xf numFmtId="4" fontId="6" fillId="6" borderId="2" xfId="31" applyFont="1" applyFill="1" applyProtection="1">
      <alignment horizontal="right" vertical="top" shrinkToFit="1"/>
    </xf>
    <xf numFmtId="10" fontId="6" fillId="6" borderId="2" xfId="18" applyNumberFormat="1" applyFont="1" applyFill="1" applyAlignment="1" applyProtection="1">
      <alignment horizontal="right" vertical="top" shrinkToFit="1"/>
    </xf>
    <xf numFmtId="4" fontId="6" fillId="7" borderId="2" xfId="31" applyFont="1" applyFill="1" applyProtection="1">
      <alignment horizontal="right" vertical="top" shrinkToFit="1"/>
    </xf>
    <xf numFmtId="10" fontId="6" fillId="7" borderId="2" xfId="32" applyFont="1" applyFill="1" applyProtection="1">
      <alignment horizontal="right" vertical="top" shrinkToFit="1"/>
    </xf>
    <xf numFmtId="0" fontId="2" fillId="0" borderId="1" xfId="2" applyNumberFormat="1" applyFill="1" applyProtection="1"/>
    <xf numFmtId="4" fontId="8" fillId="0" borderId="0" xfId="0" applyNumberFormat="1" applyFont="1" applyFill="1" applyProtection="1">
      <protection locked="0"/>
    </xf>
    <xf numFmtId="0" fontId="4" fillId="0" borderId="2" xfId="33" applyNumberFormat="1" applyFill="1" applyProtection="1">
      <alignment horizontal="left"/>
    </xf>
    <xf numFmtId="0" fontId="4" fillId="0" borderId="2" xfId="33" applyFill="1" applyProtection="1">
      <alignment horizontal="left"/>
      <protection locked="0"/>
    </xf>
    <xf numFmtId="0" fontId="2" fillId="0" borderId="2" xfId="28" applyNumberFormat="1" applyFill="1" applyProtection="1">
      <alignment horizontal="center" vertical="center" wrapText="1"/>
    </xf>
    <xf numFmtId="0" fontId="2" fillId="0" borderId="2" xfId="28" applyFill="1" applyProtection="1">
      <alignment horizontal="center" vertical="center" wrapText="1"/>
      <protection locked="0"/>
    </xf>
    <xf numFmtId="0" fontId="2" fillId="0" borderId="2" xfId="24" applyNumberFormat="1" applyFill="1" applyProtection="1">
      <alignment horizontal="center" vertical="center" wrapText="1"/>
    </xf>
    <xf numFmtId="0" fontId="2" fillId="0" borderId="2" xfId="24" applyFill="1" applyProtection="1">
      <alignment horizontal="center" vertical="center" wrapText="1"/>
      <protection locked="0"/>
    </xf>
    <xf numFmtId="0" fontId="2" fillId="0" borderId="2" xfId="25" applyNumberFormat="1" applyFill="1" applyProtection="1">
      <alignment horizontal="center" vertical="center" wrapText="1"/>
    </xf>
    <xf numFmtId="0" fontId="2" fillId="0" borderId="2" xfId="25" applyFill="1" applyProtection="1">
      <alignment horizontal="center" vertical="center" wrapText="1"/>
      <protection locked="0"/>
    </xf>
    <xf numFmtId="0" fontId="2" fillId="0" borderId="2" xfId="26" applyNumberFormat="1" applyFill="1" applyProtection="1">
      <alignment horizontal="center" vertical="center" wrapText="1"/>
    </xf>
    <xf numFmtId="0" fontId="2" fillId="0" borderId="2" xfId="26" applyFill="1" applyProtection="1">
      <alignment horizontal="center" vertical="center" wrapText="1"/>
      <protection locked="0"/>
    </xf>
    <xf numFmtId="0" fontId="3" fillId="0" borderId="1" xfId="3" applyNumberFormat="1" applyFill="1" applyProtection="1">
      <alignment horizontal="center" wrapText="1"/>
    </xf>
    <xf numFmtId="0" fontId="3" fillId="0" borderId="1" xfId="3" applyFill="1" applyProtection="1">
      <alignment horizontal="center" wrapText="1"/>
      <protection locked="0"/>
    </xf>
    <xf numFmtId="0" fontId="3" fillId="0" borderId="1" xfId="4" applyNumberFormat="1" applyFill="1" applyProtection="1">
      <alignment horizontal="center"/>
    </xf>
    <xf numFmtId="0" fontId="3" fillId="0" borderId="1" xfId="4" applyFill="1" applyProtection="1">
      <alignment horizontal="center"/>
      <protection locked="0"/>
    </xf>
    <xf numFmtId="0" fontId="2" fillId="0" borderId="1" xfId="5" applyNumberFormat="1" applyFill="1" applyProtection="1">
      <alignment horizontal="right"/>
    </xf>
    <xf numFmtId="0" fontId="2" fillId="0" borderId="1" xfId="5" applyFill="1" applyProtection="1">
      <alignment horizontal="right"/>
      <protection locked="0"/>
    </xf>
    <xf numFmtId="0" fontId="2" fillId="0" borderId="2" xfId="6" applyNumberFormat="1" applyFill="1" applyProtection="1">
      <alignment horizontal="center" vertical="center" wrapText="1"/>
    </xf>
    <xf numFmtId="0" fontId="2" fillId="0" borderId="2" xfId="6" applyFill="1" applyProtection="1">
      <alignment horizontal="center" vertical="center" wrapText="1"/>
      <protection locked="0"/>
    </xf>
    <xf numFmtId="0" fontId="2" fillId="0" borderId="2" xfId="9" applyNumberFormat="1" applyFill="1" applyProtection="1">
      <alignment horizontal="center" vertical="center" wrapText="1"/>
    </xf>
    <xf numFmtId="0" fontId="2" fillId="0" borderId="2" xfId="9" applyFill="1" applyProtection="1">
      <alignment horizontal="center" vertical="center" wrapText="1"/>
      <protection locked="0"/>
    </xf>
    <xf numFmtId="0" fontId="2" fillId="0" borderId="2" xfId="14" applyNumberFormat="1" applyFill="1" applyProtection="1">
      <alignment horizontal="center" vertical="center" wrapText="1"/>
    </xf>
    <xf numFmtId="0" fontId="2" fillId="0" borderId="2" xfId="14" applyFill="1" applyProtection="1">
      <alignment horizontal="center" vertical="center" wrapText="1"/>
      <protection locked="0"/>
    </xf>
    <xf numFmtId="0" fontId="2" fillId="0" borderId="2" xfId="15" applyNumberFormat="1" applyFill="1" applyProtection="1">
      <alignment horizontal="center" vertical="center" wrapText="1"/>
    </xf>
    <xf numFmtId="0" fontId="2" fillId="0" borderId="2" xfId="15" applyFill="1" applyProtection="1">
      <alignment horizontal="center" vertical="center" wrapText="1"/>
      <protection locked="0"/>
    </xf>
    <xf numFmtId="0" fontId="2" fillId="0" borderId="2" xfId="16" applyNumberFormat="1" applyFill="1" applyProtection="1">
      <alignment horizontal="center" vertical="center" wrapText="1"/>
    </xf>
    <xf numFmtId="0" fontId="2" fillId="0" borderId="2" xfId="16" applyFill="1" applyProtection="1">
      <alignment horizontal="center" vertical="center" wrapText="1"/>
      <protection locked="0"/>
    </xf>
    <xf numFmtId="0" fontId="2" fillId="0" borderId="2" xfId="17" applyNumberFormat="1" applyFill="1" applyProtection="1">
      <alignment horizontal="center" vertical="center" wrapText="1"/>
    </xf>
    <xf numFmtId="0" fontId="2" fillId="0" borderId="2" xfId="17" applyFill="1" applyProtection="1">
      <alignment horizontal="center" vertical="center" wrapText="1"/>
      <protection locked="0"/>
    </xf>
    <xf numFmtId="0" fontId="2" fillId="0" borderId="2" xfId="18" applyNumberFormat="1" applyFill="1" applyProtection="1">
      <alignment horizontal="center" vertical="center" wrapText="1"/>
    </xf>
    <xf numFmtId="0" fontId="2" fillId="0" borderId="2" xfId="18" applyFill="1" applyProtection="1">
      <alignment horizontal="center" vertical="center" wrapText="1"/>
      <protection locked="0"/>
    </xf>
    <xf numFmtId="0" fontId="2" fillId="0" borderId="2" xfId="19" applyNumberFormat="1" applyFill="1" applyProtection="1">
      <alignment horizontal="center" vertical="center" wrapText="1"/>
    </xf>
    <xf numFmtId="0" fontId="2" fillId="0" borderId="2" xfId="19" applyFill="1" applyProtection="1">
      <alignment horizontal="center" vertical="center" wrapText="1"/>
      <protection locked="0"/>
    </xf>
    <xf numFmtId="0" fontId="2" fillId="0" borderId="2" xfId="20" applyNumberFormat="1" applyFill="1" applyProtection="1">
      <alignment horizontal="center" vertical="center" wrapText="1"/>
    </xf>
    <xf numFmtId="0" fontId="2" fillId="0" borderId="2" xfId="20" applyFill="1" applyProtection="1">
      <alignment horizontal="center" vertical="center" wrapText="1"/>
      <protection locked="0"/>
    </xf>
    <xf numFmtId="0" fontId="2" fillId="0" borderId="2" xfId="21" applyNumberFormat="1" applyFill="1" applyProtection="1">
      <alignment horizontal="center" vertical="center" wrapText="1"/>
    </xf>
    <xf numFmtId="0" fontId="2" fillId="0" borderId="2" xfId="21" applyFill="1" applyProtection="1">
      <alignment horizontal="center" vertical="center" wrapText="1"/>
      <protection locked="0"/>
    </xf>
    <xf numFmtId="0" fontId="2" fillId="0" borderId="2" xfId="22" applyNumberFormat="1" applyFill="1" applyProtection="1">
      <alignment horizontal="center" vertical="center" wrapText="1"/>
    </xf>
    <xf numFmtId="0" fontId="2" fillId="0" borderId="2" xfId="22" applyFill="1" applyProtection="1">
      <alignment horizontal="center" vertical="center" wrapText="1"/>
      <protection locked="0"/>
    </xf>
    <xf numFmtId="0" fontId="2" fillId="0" borderId="2" xfId="23" applyNumberFormat="1" applyFill="1" applyProtection="1">
      <alignment horizontal="center" vertical="center" wrapText="1"/>
    </xf>
    <xf numFmtId="0" fontId="2" fillId="0" borderId="2" xfId="23" applyFill="1" applyProtection="1">
      <alignment horizontal="center" vertical="center" wrapText="1"/>
      <protection locked="0"/>
    </xf>
    <xf numFmtId="0" fontId="2" fillId="0" borderId="1" xfId="1" applyNumberFormat="1" applyFill="1" applyProtection="1">
      <alignment wrapText="1"/>
    </xf>
    <xf numFmtId="0" fontId="2" fillId="0" borderId="1" xfId="1" applyFill="1" applyProtection="1">
      <alignment wrapText="1"/>
      <protection locked="0"/>
    </xf>
    <xf numFmtId="0" fontId="2" fillId="0" borderId="1" xfId="2" applyNumberFormat="1" applyFill="1" applyProtection="1"/>
    <xf numFmtId="0" fontId="2" fillId="0" borderId="1" xfId="2" applyFill="1" applyProtection="1">
      <protection locked="0"/>
    </xf>
    <xf numFmtId="0" fontId="4" fillId="0" borderId="4" xfId="33" applyNumberFormat="1" applyFill="1" applyBorder="1" applyProtection="1">
      <alignment horizontal="left"/>
    </xf>
    <xf numFmtId="0" fontId="4" fillId="0" borderId="4" xfId="33" applyFill="1" applyBorder="1" applyProtection="1">
      <alignment horizontal="left"/>
      <protection locked="0"/>
    </xf>
    <xf numFmtId="0" fontId="2" fillId="0" borderId="1" xfId="1" applyNumberFormat="1" applyProtection="1">
      <alignment wrapText="1"/>
    </xf>
    <xf numFmtId="0" fontId="2" fillId="0" borderId="1" xfId="1" applyProtection="1">
      <alignment wrapText="1"/>
      <protection locked="0"/>
    </xf>
    <xf numFmtId="0" fontId="3" fillId="0" borderId="1" xfId="3" applyNumberFormat="1" applyProtection="1">
      <alignment horizontal="center" wrapText="1"/>
    </xf>
    <xf numFmtId="0" fontId="3" fillId="0" borderId="1" xfId="3" applyProtection="1">
      <alignment horizontal="center" wrapText="1"/>
      <protection locked="0"/>
    </xf>
    <xf numFmtId="0" fontId="3" fillId="0" borderId="1" xfId="4" applyNumberFormat="1" applyProtection="1">
      <alignment horizontal="center"/>
    </xf>
    <xf numFmtId="0" fontId="3" fillId="0" borderId="1" xfId="4" applyProtection="1">
      <alignment horizontal="center"/>
      <protection locked="0"/>
    </xf>
    <xf numFmtId="0" fontId="2" fillId="0" borderId="1" xfId="5" applyNumberFormat="1" applyProtection="1">
      <alignment horizontal="right"/>
    </xf>
    <xf numFmtId="0" fontId="2" fillId="0" borderId="1" xfId="5" applyProtection="1">
      <alignment horizontal="right"/>
      <protection locked="0"/>
    </xf>
    <xf numFmtId="0" fontId="2" fillId="0" borderId="2" xfId="6" applyNumberFormat="1" applyProtection="1">
      <alignment horizontal="center" vertical="center" wrapText="1"/>
    </xf>
    <xf numFmtId="0" fontId="2" fillId="0" borderId="2" xfId="6" applyProtection="1">
      <alignment horizontal="center" vertical="center" wrapText="1"/>
      <protection locked="0"/>
    </xf>
    <xf numFmtId="0" fontId="2" fillId="0" borderId="2" xfId="9" applyNumberFormat="1" applyProtection="1">
      <alignment horizontal="center" vertical="center" wrapText="1"/>
    </xf>
    <xf numFmtId="0" fontId="2" fillId="0" borderId="2" xfId="9" applyProtection="1">
      <alignment horizontal="center" vertical="center" wrapText="1"/>
      <protection locked="0"/>
    </xf>
    <xf numFmtId="0" fontId="4" fillId="0" borderId="2" xfId="33" applyNumberFormat="1" applyProtection="1">
      <alignment horizontal="left"/>
    </xf>
    <xf numFmtId="0" fontId="4" fillId="0" borderId="2" xfId="33" applyProtection="1">
      <alignment horizontal="left"/>
      <protection locked="0"/>
    </xf>
    <xf numFmtId="0" fontId="2" fillId="0" borderId="1" xfId="36" applyNumberFormat="1" applyProtection="1">
      <alignment horizontal="left" wrapText="1"/>
    </xf>
    <xf numFmtId="0" fontId="2" fillId="0" borderId="1" xfId="36" applyProtection="1">
      <alignment horizontal="left" wrapText="1"/>
      <protection locked="0"/>
    </xf>
    <xf numFmtId="0" fontId="2" fillId="0" borderId="2" xfId="28" applyNumberFormat="1" applyProtection="1">
      <alignment horizontal="center" vertical="center" wrapText="1"/>
    </xf>
    <xf numFmtId="0" fontId="2" fillId="0" borderId="2" xfId="28" applyProtection="1">
      <alignment horizontal="center" vertical="center" wrapText="1"/>
      <protection locked="0"/>
    </xf>
    <xf numFmtId="0" fontId="2" fillId="0" borderId="2" xfId="26" applyNumberFormat="1" applyProtection="1">
      <alignment horizontal="center" vertical="center" wrapText="1"/>
    </xf>
    <xf numFmtId="0" fontId="2" fillId="0" borderId="2" xfId="26" applyProtection="1">
      <alignment horizontal="center" vertical="center" wrapText="1"/>
      <protection locked="0"/>
    </xf>
    <xf numFmtId="0" fontId="2" fillId="0" borderId="2" xfId="13" applyNumberFormat="1" applyProtection="1">
      <alignment horizontal="center" vertical="center" wrapText="1"/>
    </xf>
    <xf numFmtId="0" fontId="2" fillId="0" borderId="2" xfId="13" applyProtection="1">
      <alignment horizontal="center" vertical="center" wrapText="1"/>
      <protection locked="0"/>
    </xf>
  </cellXfs>
  <cellStyles count="51">
    <cellStyle name="br" xfId="39"/>
    <cellStyle name="col" xfId="38"/>
    <cellStyle name="style0" xfId="40"/>
    <cellStyle name="td" xfId="41"/>
    <cellStyle name="tr" xfId="37"/>
    <cellStyle name="xl21" xfId="42"/>
    <cellStyle name="xl22" xfId="6"/>
    <cellStyle name="xl23" xfId="43"/>
    <cellStyle name="xl24" xfId="2"/>
    <cellStyle name="xl25" xfId="7"/>
    <cellStyle name="xl26" xfId="30"/>
    <cellStyle name="xl27" xfId="8"/>
    <cellStyle name="xl28" xfId="9"/>
    <cellStyle name="xl29" xfId="10"/>
    <cellStyle name="xl30" xfId="11"/>
    <cellStyle name="xl31" xfId="12"/>
    <cellStyle name="xl32" xfId="13"/>
    <cellStyle name="xl33" xfId="44"/>
    <cellStyle name="xl34" xfId="14"/>
    <cellStyle name="xl35" xfId="15"/>
    <cellStyle name="xl36" xfId="16"/>
    <cellStyle name="xl37" xfId="33"/>
    <cellStyle name="xl38" xfId="17"/>
    <cellStyle name="xl39" xfId="45"/>
    <cellStyle name="xl40" xfId="34"/>
    <cellStyle name="xl41" xfId="1"/>
    <cellStyle name="xl42" xfId="18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36"/>
    <cellStyle name="xl54" xfId="46"/>
    <cellStyle name="xl55" xfId="35"/>
    <cellStyle name="xl56" xfId="3"/>
    <cellStyle name="xl57" xfId="4"/>
    <cellStyle name="xl58" xfId="5"/>
    <cellStyle name="xl59" xfId="47"/>
    <cellStyle name="xl60" xfId="29"/>
    <cellStyle name="xl61" xfId="48"/>
    <cellStyle name="xl62" xfId="49"/>
    <cellStyle name="xl63" xfId="31"/>
    <cellStyle name="xl64" xfId="32"/>
    <cellStyle name="Обычный" xfId="0" builtinId="0"/>
    <cellStyle name="Обычный 6" xfId="50"/>
  </cellStyles>
  <dxfs count="0"/>
  <tableStyles count="0"/>
  <colors>
    <mruColors>
      <color rgb="FFFFFF66"/>
      <color rgb="FFFF99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9"/>
  <sheetViews>
    <sheetView showGridLines="0" zoomScaleNormal="100" workbookViewId="0">
      <pane ySplit="7" topLeftCell="A191" activePane="bottomLeft" state="frozen"/>
      <selection pane="bottomLeft" activeCell="AO194" sqref="AO194"/>
    </sheetView>
  </sheetViews>
  <sheetFormatPr defaultRowHeight="15" outlineLevelRow="2"/>
  <cols>
    <col min="1" max="1" width="40" style="8" customWidth="1"/>
    <col min="2" max="2" width="10.7109375" style="8" customWidth="1"/>
    <col min="3" max="14" width="9.140625" style="8" hidden="1"/>
    <col min="15" max="15" width="13.85546875" style="8" bestFit="1" customWidth="1"/>
    <col min="16" max="19" width="9.140625" style="8" hidden="1"/>
    <col min="20" max="20" width="13.85546875" style="8" bestFit="1" customWidth="1"/>
    <col min="21" max="25" width="9.140625" style="8" hidden="1"/>
    <col min="26" max="26" width="13.85546875" style="8" bestFit="1" customWidth="1"/>
    <col min="27" max="33" width="9.140625" style="8" hidden="1"/>
    <col min="34" max="34" width="11.7109375" style="8" customWidth="1"/>
    <col min="35" max="35" width="9.140625" style="8" hidden="1"/>
    <col min="36" max="36" width="9.140625" style="8" customWidth="1"/>
    <col min="37" max="16384" width="9.140625" style="8"/>
  </cols>
  <sheetData>
    <row r="1" spans="1:36" ht="15" customHeight="1">
      <c r="A1" s="102"/>
      <c r="B1" s="103"/>
      <c r="C1" s="103"/>
      <c r="D1" s="103"/>
      <c r="E1" s="103"/>
      <c r="F1" s="103"/>
      <c r="G1" s="103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104"/>
      <c r="V1" s="105"/>
      <c r="W1" s="105"/>
      <c r="X1" s="105"/>
      <c r="Y1" s="105"/>
      <c r="Z1" s="7"/>
      <c r="AA1" s="7"/>
      <c r="AB1" s="7"/>
      <c r="AC1" s="104"/>
      <c r="AD1" s="105"/>
      <c r="AE1" s="105"/>
      <c r="AF1" s="105"/>
      <c r="AG1" s="105"/>
      <c r="AH1" s="7"/>
      <c r="AI1" s="7"/>
      <c r="AJ1" s="7"/>
    </row>
    <row r="2" spans="1:36" ht="24" customHeight="1">
      <c r="A2" s="102" t="s">
        <v>0</v>
      </c>
      <c r="B2" s="103"/>
      <c r="C2" s="103"/>
      <c r="D2" s="103"/>
      <c r="E2" s="103"/>
      <c r="F2" s="103"/>
      <c r="G2" s="103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04"/>
      <c r="V2" s="105"/>
      <c r="W2" s="105"/>
      <c r="X2" s="105"/>
      <c r="Y2" s="105"/>
      <c r="Z2" s="7"/>
      <c r="AA2" s="7"/>
      <c r="AB2" s="7"/>
      <c r="AC2" s="104"/>
      <c r="AD2" s="105"/>
      <c r="AE2" s="105"/>
      <c r="AF2" s="105"/>
      <c r="AG2" s="105"/>
      <c r="AH2" s="7"/>
      <c r="AI2" s="7"/>
      <c r="AJ2" s="7"/>
    </row>
    <row r="3" spans="1:36" ht="15.95" customHeight="1">
      <c r="A3" s="72" t="s">
        <v>336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9"/>
      <c r="AI3" s="10"/>
      <c r="AJ3" s="7"/>
    </row>
    <row r="4" spans="1:36" ht="15.75" customHeight="1">
      <c r="A4" s="74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10"/>
      <c r="AI4" s="10"/>
      <c r="AJ4" s="7"/>
    </row>
    <row r="5" spans="1:36" ht="12.75" customHeight="1">
      <c r="A5" s="76" t="s">
        <v>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"/>
    </row>
    <row r="6" spans="1:36" ht="26.25" customHeight="1">
      <c r="A6" s="78" t="s">
        <v>4</v>
      </c>
      <c r="B6" s="80" t="s">
        <v>5</v>
      </c>
      <c r="C6" s="82" t="s">
        <v>7</v>
      </c>
      <c r="D6" s="84" t="s">
        <v>7</v>
      </c>
      <c r="E6" s="86" t="s">
        <v>7</v>
      </c>
      <c r="F6" s="88" t="s">
        <v>7</v>
      </c>
      <c r="G6" s="90" t="s">
        <v>7</v>
      </c>
      <c r="H6" s="92" t="s">
        <v>7</v>
      </c>
      <c r="I6" s="94" t="s">
        <v>7</v>
      </c>
      <c r="J6" s="96" t="s">
        <v>7</v>
      </c>
      <c r="K6" s="98" t="s">
        <v>7</v>
      </c>
      <c r="L6" s="100" t="s">
        <v>7</v>
      </c>
      <c r="M6" s="66" t="s">
        <v>7</v>
      </c>
      <c r="N6" s="68" t="s">
        <v>7</v>
      </c>
      <c r="O6" s="70" t="s">
        <v>8</v>
      </c>
      <c r="P6" s="64" t="s">
        <v>7</v>
      </c>
      <c r="Q6" s="64" t="s">
        <v>7</v>
      </c>
      <c r="R6" s="64" t="s">
        <v>7</v>
      </c>
      <c r="S6" s="64" t="s">
        <v>7</v>
      </c>
      <c r="T6" s="64" t="s">
        <v>9</v>
      </c>
      <c r="U6" s="64" t="s">
        <v>7</v>
      </c>
      <c r="V6" s="65"/>
      <c r="W6" s="65"/>
      <c r="X6" s="65"/>
      <c r="Y6" s="65"/>
      <c r="Z6" s="64" t="s">
        <v>10</v>
      </c>
      <c r="AA6" s="64" t="s">
        <v>7</v>
      </c>
      <c r="AB6" s="64" t="s">
        <v>7</v>
      </c>
      <c r="AC6" s="64" t="s">
        <v>7</v>
      </c>
      <c r="AD6" s="65"/>
      <c r="AE6" s="65"/>
      <c r="AF6" s="65"/>
      <c r="AG6" s="65"/>
      <c r="AH6" s="64" t="s">
        <v>11</v>
      </c>
      <c r="AI6" s="64" t="s">
        <v>7</v>
      </c>
      <c r="AJ6" s="7"/>
    </row>
    <row r="7" spans="1:36" ht="15" customHeight="1">
      <c r="A7" s="79"/>
      <c r="B7" s="81"/>
      <c r="C7" s="83"/>
      <c r="D7" s="85"/>
      <c r="E7" s="87"/>
      <c r="F7" s="89"/>
      <c r="G7" s="91"/>
      <c r="H7" s="93"/>
      <c r="I7" s="95"/>
      <c r="J7" s="97"/>
      <c r="K7" s="99"/>
      <c r="L7" s="101"/>
      <c r="M7" s="67"/>
      <c r="N7" s="69"/>
      <c r="O7" s="71"/>
      <c r="P7" s="65"/>
      <c r="Q7" s="65"/>
      <c r="R7" s="65"/>
      <c r="S7" s="65"/>
      <c r="T7" s="65"/>
      <c r="U7" s="11"/>
      <c r="V7" s="11" t="s">
        <v>12</v>
      </c>
      <c r="W7" s="11" t="s">
        <v>13</v>
      </c>
      <c r="X7" s="11" t="s">
        <v>14</v>
      </c>
      <c r="Y7" s="11" t="s">
        <v>15</v>
      </c>
      <c r="Z7" s="65"/>
      <c r="AA7" s="65"/>
      <c r="AB7" s="65"/>
      <c r="AC7" s="11"/>
      <c r="AD7" s="11" t="s">
        <v>12</v>
      </c>
      <c r="AE7" s="11" t="s">
        <v>13</v>
      </c>
      <c r="AF7" s="11" t="s">
        <v>14</v>
      </c>
      <c r="AG7" s="11" t="s">
        <v>15</v>
      </c>
      <c r="AH7" s="65"/>
      <c r="AI7" s="65"/>
      <c r="AJ7" s="7"/>
    </row>
    <row r="8" spans="1:36" ht="67.5" customHeight="1">
      <c r="A8" s="12" t="s">
        <v>16</v>
      </c>
      <c r="B8" s="21" t="s">
        <v>17</v>
      </c>
      <c r="C8" s="14"/>
      <c r="D8" s="14"/>
      <c r="E8" s="14"/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42860200</v>
      </c>
      <c r="P8" s="15">
        <v>0</v>
      </c>
      <c r="Q8" s="15">
        <v>0</v>
      </c>
      <c r="R8" s="15">
        <v>0</v>
      </c>
      <c r="S8" s="15">
        <v>0</v>
      </c>
      <c r="T8" s="15">
        <v>42740299.479999997</v>
      </c>
      <c r="U8" s="15">
        <v>42740299.479999997</v>
      </c>
      <c r="V8" s="15">
        <v>0</v>
      </c>
      <c r="W8" s="15">
        <v>0</v>
      </c>
      <c r="X8" s="15">
        <v>0</v>
      </c>
      <c r="Y8" s="15">
        <v>0</v>
      </c>
      <c r="Z8" s="15">
        <v>42697583.979999997</v>
      </c>
      <c r="AA8" s="15">
        <v>0</v>
      </c>
      <c r="AB8" s="15">
        <v>0</v>
      </c>
      <c r="AC8" s="15">
        <v>42697583.979999997</v>
      </c>
      <c r="AD8" s="15">
        <v>0</v>
      </c>
      <c r="AE8" s="15">
        <v>0</v>
      </c>
      <c r="AF8" s="15">
        <v>0</v>
      </c>
      <c r="AG8" s="15">
        <v>0</v>
      </c>
      <c r="AH8" s="16">
        <f>Z8/O8*100%</f>
        <v>0.9962058968460249</v>
      </c>
      <c r="AI8" s="15">
        <v>0</v>
      </c>
      <c r="AJ8" s="7"/>
    </row>
    <row r="9" spans="1:36" s="28" customFormat="1" ht="63" customHeight="1" outlineLevel="1">
      <c r="A9" s="22" t="s">
        <v>18</v>
      </c>
      <c r="B9" s="23" t="s">
        <v>19</v>
      </c>
      <c r="C9" s="24"/>
      <c r="D9" s="24"/>
      <c r="E9" s="24"/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6558200</v>
      </c>
      <c r="P9" s="25">
        <v>0</v>
      </c>
      <c r="Q9" s="25">
        <v>0</v>
      </c>
      <c r="R9" s="25">
        <v>0</v>
      </c>
      <c r="S9" s="25">
        <v>0</v>
      </c>
      <c r="T9" s="25">
        <v>6442299.4800000004</v>
      </c>
      <c r="U9" s="25">
        <v>6442299.4800000004</v>
      </c>
      <c r="V9" s="25">
        <v>0</v>
      </c>
      <c r="W9" s="25">
        <v>0</v>
      </c>
      <c r="X9" s="25">
        <v>0</v>
      </c>
      <c r="Y9" s="25">
        <v>0</v>
      </c>
      <c r="Z9" s="25">
        <v>6399583.9800000004</v>
      </c>
      <c r="AA9" s="25">
        <v>0</v>
      </c>
      <c r="AB9" s="25">
        <v>0</v>
      </c>
      <c r="AC9" s="25">
        <v>6399583.9800000004</v>
      </c>
      <c r="AD9" s="25">
        <v>0</v>
      </c>
      <c r="AE9" s="25">
        <v>0</v>
      </c>
      <c r="AF9" s="25">
        <v>0</v>
      </c>
      <c r="AG9" s="25">
        <v>0</v>
      </c>
      <c r="AH9" s="26">
        <f t="shared" ref="AH9:AH73" si="0">Z9/O9*100%</f>
        <v>0.9758140922814188</v>
      </c>
      <c r="AI9" s="25">
        <v>0</v>
      </c>
      <c r="AJ9" s="27"/>
    </row>
    <row r="10" spans="1:36" s="28" customFormat="1" outlineLevel="1">
      <c r="A10" s="22"/>
      <c r="B10" s="29" t="s">
        <v>338</v>
      </c>
      <c r="C10" s="24"/>
      <c r="D10" s="24"/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31">
        <v>30500</v>
      </c>
      <c r="P10" s="31">
        <v>0</v>
      </c>
      <c r="Q10" s="31">
        <v>0</v>
      </c>
      <c r="R10" s="31">
        <v>0</v>
      </c>
      <c r="S10" s="31">
        <v>0</v>
      </c>
      <c r="T10" s="31">
        <v>30500</v>
      </c>
      <c r="U10" s="31">
        <v>30500</v>
      </c>
      <c r="V10" s="31">
        <v>0</v>
      </c>
      <c r="W10" s="31">
        <v>0</v>
      </c>
      <c r="X10" s="31">
        <v>0</v>
      </c>
      <c r="Y10" s="31">
        <v>0</v>
      </c>
      <c r="Z10" s="31">
        <v>30500</v>
      </c>
      <c r="AA10" s="31">
        <v>0</v>
      </c>
      <c r="AB10" s="31">
        <v>0</v>
      </c>
      <c r="AC10" s="31">
        <v>30500</v>
      </c>
      <c r="AD10" s="31">
        <v>0</v>
      </c>
      <c r="AE10" s="31">
        <v>0</v>
      </c>
      <c r="AF10" s="31">
        <v>0</v>
      </c>
      <c r="AG10" s="31">
        <v>0</v>
      </c>
      <c r="AH10" s="32">
        <f t="shared" ref="AH10:AH11" si="1">Z10/O10*100%</f>
        <v>1</v>
      </c>
      <c r="AI10" s="25"/>
      <c r="AJ10" s="27"/>
    </row>
    <row r="11" spans="1:36" s="28" customFormat="1" outlineLevel="1">
      <c r="A11" s="22"/>
      <c r="B11" s="30" t="s">
        <v>339</v>
      </c>
      <c r="C11" s="24"/>
      <c r="D11" s="24"/>
      <c r="E11" s="24"/>
      <c r="F11" s="25"/>
      <c r="G11" s="25"/>
      <c r="H11" s="25"/>
      <c r="I11" s="25"/>
      <c r="J11" s="25"/>
      <c r="K11" s="25"/>
      <c r="L11" s="25"/>
      <c r="M11" s="25"/>
      <c r="N11" s="25"/>
      <c r="O11" s="25">
        <v>6527700</v>
      </c>
      <c r="P11" s="25">
        <v>0</v>
      </c>
      <c r="Q11" s="25">
        <v>0</v>
      </c>
      <c r="R11" s="25">
        <v>0</v>
      </c>
      <c r="S11" s="25">
        <v>0</v>
      </c>
      <c r="T11" s="25">
        <v>6411799.4800000004</v>
      </c>
      <c r="U11" s="25">
        <v>6411799.4800000004</v>
      </c>
      <c r="V11" s="25">
        <v>0</v>
      </c>
      <c r="W11" s="25">
        <v>0</v>
      </c>
      <c r="X11" s="25">
        <v>0</v>
      </c>
      <c r="Y11" s="25">
        <v>0</v>
      </c>
      <c r="Z11" s="25">
        <v>6369083.9800000004</v>
      </c>
      <c r="AA11" s="25"/>
      <c r="AB11" s="25"/>
      <c r="AC11" s="25"/>
      <c r="AD11" s="25"/>
      <c r="AE11" s="25"/>
      <c r="AF11" s="25"/>
      <c r="AG11" s="25"/>
      <c r="AH11" s="32">
        <f t="shared" si="1"/>
        <v>0.97570108614060092</v>
      </c>
      <c r="AI11" s="25"/>
      <c r="AJ11" s="27"/>
    </row>
    <row r="12" spans="1:36" s="28" customFormat="1" ht="39" customHeight="1" outlineLevel="1">
      <c r="A12" s="22" t="s">
        <v>21</v>
      </c>
      <c r="B12" s="23" t="s">
        <v>22</v>
      </c>
      <c r="C12" s="24"/>
      <c r="D12" s="24"/>
      <c r="E12" s="24"/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36170900</v>
      </c>
      <c r="P12" s="25">
        <v>0</v>
      </c>
      <c r="Q12" s="25">
        <v>0</v>
      </c>
      <c r="R12" s="25">
        <v>0</v>
      </c>
      <c r="S12" s="25">
        <v>0</v>
      </c>
      <c r="T12" s="25">
        <v>36166900</v>
      </c>
      <c r="U12" s="25">
        <v>36166900</v>
      </c>
      <c r="V12" s="25">
        <v>0</v>
      </c>
      <c r="W12" s="25">
        <v>0</v>
      </c>
      <c r="X12" s="25">
        <v>0</v>
      </c>
      <c r="Y12" s="25">
        <v>0</v>
      </c>
      <c r="Z12" s="25">
        <v>36166900</v>
      </c>
      <c r="AA12" s="25">
        <v>0</v>
      </c>
      <c r="AB12" s="25">
        <v>0</v>
      </c>
      <c r="AC12" s="25">
        <v>36166900</v>
      </c>
      <c r="AD12" s="25">
        <v>0</v>
      </c>
      <c r="AE12" s="25">
        <v>0</v>
      </c>
      <c r="AF12" s="25">
        <v>0</v>
      </c>
      <c r="AG12" s="25">
        <v>0</v>
      </c>
      <c r="AH12" s="26">
        <f t="shared" si="0"/>
        <v>0.9998894138658424</v>
      </c>
      <c r="AI12" s="25">
        <v>0</v>
      </c>
      <c r="AJ12" s="27"/>
    </row>
    <row r="13" spans="1:36" s="28" customFormat="1" outlineLevel="1">
      <c r="A13" s="22"/>
      <c r="B13" s="33" t="s">
        <v>337</v>
      </c>
      <c r="C13" s="24"/>
      <c r="D13" s="24"/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6"/>
      <c r="AI13" s="25"/>
      <c r="AJ13" s="27"/>
    </row>
    <row r="14" spans="1:36" s="28" customFormat="1" outlineLevel="1">
      <c r="A14" s="22"/>
      <c r="B14" s="29" t="s">
        <v>338</v>
      </c>
      <c r="C14" s="24"/>
      <c r="D14" s="24"/>
      <c r="E14" s="24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6"/>
      <c r="AI14" s="25"/>
      <c r="AJ14" s="27"/>
    </row>
    <row r="15" spans="1:36" ht="27" customHeight="1" outlineLevel="2">
      <c r="A15" s="12" t="s">
        <v>23</v>
      </c>
      <c r="B15" s="13" t="s">
        <v>24</v>
      </c>
      <c r="C15" s="14"/>
      <c r="D15" s="14"/>
      <c r="E15" s="14"/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35067100</v>
      </c>
      <c r="P15" s="15">
        <v>0</v>
      </c>
      <c r="Q15" s="15">
        <v>0</v>
      </c>
      <c r="R15" s="15">
        <v>0</v>
      </c>
      <c r="S15" s="15">
        <v>0</v>
      </c>
      <c r="T15" s="15">
        <v>35067100</v>
      </c>
      <c r="U15" s="15">
        <v>35067100</v>
      </c>
      <c r="V15" s="15">
        <v>0</v>
      </c>
      <c r="W15" s="15">
        <v>0</v>
      </c>
      <c r="X15" s="15">
        <v>0</v>
      </c>
      <c r="Y15" s="15">
        <v>0</v>
      </c>
      <c r="Z15" s="15">
        <v>35067100</v>
      </c>
      <c r="AA15" s="15">
        <v>0</v>
      </c>
      <c r="AB15" s="15">
        <v>0</v>
      </c>
      <c r="AC15" s="15">
        <v>35067100</v>
      </c>
      <c r="AD15" s="15">
        <v>0</v>
      </c>
      <c r="AE15" s="15">
        <v>0</v>
      </c>
      <c r="AF15" s="15">
        <v>0</v>
      </c>
      <c r="AG15" s="15">
        <v>0</v>
      </c>
      <c r="AH15" s="16">
        <f t="shared" si="0"/>
        <v>1</v>
      </c>
      <c r="AI15" s="15">
        <v>0</v>
      </c>
      <c r="AJ15" s="7"/>
    </row>
    <row r="16" spans="1:36" ht="40.5" customHeight="1" outlineLevel="2">
      <c r="A16" s="12" t="s">
        <v>25</v>
      </c>
      <c r="B16" s="13" t="s">
        <v>26</v>
      </c>
      <c r="C16" s="14"/>
      <c r="D16" s="14"/>
      <c r="E16" s="14"/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652100</v>
      </c>
      <c r="P16" s="15">
        <v>0</v>
      </c>
      <c r="Q16" s="15">
        <v>0</v>
      </c>
      <c r="R16" s="15">
        <v>0</v>
      </c>
      <c r="S16" s="15">
        <v>0</v>
      </c>
      <c r="T16" s="15">
        <v>648100</v>
      </c>
      <c r="U16" s="15">
        <v>648100</v>
      </c>
      <c r="V16" s="15">
        <v>0</v>
      </c>
      <c r="W16" s="15">
        <v>0</v>
      </c>
      <c r="X16" s="15">
        <v>0</v>
      </c>
      <c r="Y16" s="15">
        <v>0</v>
      </c>
      <c r="Z16" s="15">
        <v>648100</v>
      </c>
      <c r="AA16" s="15">
        <v>0</v>
      </c>
      <c r="AB16" s="15">
        <v>0</v>
      </c>
      <c r="AC16" s="15">
        <v>648100</v>
      </c>
      <c r="AD16" s="15">
        <v>0</v>
      </c>
      <c r="AE16" s="15">
        <v>0</v>
      </c>
      <c r="AF16" s="15">
        <v>0</v>
      </c>
      <c r="AG16" s="15">
        <v>0</v>
      </c>
      <c r="AH16" s="16">
        <f t="shared" si="0"/>
        <v>0.99386597147676736</v>
      </c>
      <c r="AI16" s="15">
        <v>0</v>
      </c>
      <c r="AJ16" s="7"/>
    </row>
    <row r="17" spans="1:36" ht="40.5" customHeight="1" outlineLevel="2">
      <c r="A17" s="12" t="s">
        <v>27</v>
      </c>
      <c r="B17" s="13" t="s">
        <v>28</v>
      </c>
      <c r="C17" s="14"/>
      <c r="D17" s="14"/>
      <c r="E17" s="14"/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3100</v>
      </c>
      <c r="P17" s="15">
        <v>0</v>
      </c>
      <c r="Q17" s="15">
        <v>0</v>
      </c>
      <c r="R17" s="15">
        <v>0</v>
      </c>
      <c r="S17" s="15">
        <v>0</v>
      </c>
      <c r="T17" s="15">
        <v>3100</v>
      </c>
      <c r="U17" s="15">
        <v>3100</v>
      </c>
      <c r="V17" s="15">
        <v>0</v>
      </c>
      <c r="W17" s="15">
        <v>0</v>
      </c>
      <c r="X17" s="15">
        <v>0</v>
      </c>
      <c r="Y17" s="15">
        <v>0</v>
      </c>
      <c r="Z17" s="15">
        <v>3100</v>
      </c>
      <c r="AA17" s="15">
        <v>0</v>
      </c>
      <c r="AB17" s="15">
        <v>0</v>
      </c>
      <c r="AC17" s="15">
        <v>3100</v>
      </c>
      <c r="AD17" s="15">
        <v>0</v>
      </c>
      <c r="AE17" s="15">
        <v>0</v>
      </c>
      <c r="AF17" s="15">
        <v>0</v>
      </c>
      <c r="AG17" s="15">
        <v>0</v>
      </c>
      <c r="AH17" s="16">
        <f t="shared" si="0"/>
        <v>1</v>
      </c>
      <c r="AI17" s="15">
        <v>0</v>
      </c>
      <c r="AJ17" s="7"/>
    </row>
    <row r="18" spans="1:36" ht="54" customHeight="1" outlineLevel="2">
      <c r="A18" s="12" t="s">
        <v>20</v>
      </c>
      <c r="B18" s="13" t="s">
        <v>29</v>
      </c>
      <c r="C18" s="14"/>
      <c r="D18" s="14"/>
      <c r="E18" s="14"/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448600</v>
      </c>
      <c r="P18" s="15">
        <v>0</v>
      </c>
      <c r="Q18" s="15">
        <v>0</v>
      </c>
      <c r="R18" s="15">
        <v>0</v>
      </c>
      <c r="S18" s="15">
        <v>0</v>
      </c>
      <c r="T18" s="15">
        <v>448600</v>
      </c>
      <c r="U18" s="15">
        <v>448600</v>
      </c>
      <c r="V18" s="15">
        <v>0</v>
      </c>
      <c r="W18" s="15">
        <v>0</v>
      </c>
      <c r="X18" s="15">
        <v>0</v>
      </c>
      <c r="Y18" s="15">
        <v>0</v>
      </c>
      <c r="Z18" s="15">
        <v>448600</v>
      </c>
      <c r="AA18" s="15">
        <v>0</v>
      </c>
      <c r="AB18" s="15">
        <v>0</v>
      </c>
      <c r="AC18" s="15">
        <v>448600</v>
      </c>
      <c r="AD18" s="15">
        <v>0</v>
      </c>
      <c r="AE18" s="15">
        <v>0</v>
      </c>
      <c r="AF18" s="15">
        <v>0</v>
      </c>
      <c r="AG18" s="15">
        <v>0</v>
      </c>
      <c r="AH18" s="16">
        <f t="shared" si="0"/>
        <v>1</v>
      </c>
      <c r="AI18" s="15">
        <v>0</v>
      </c>
      <c r="AJ18" s="7"/>
    </row>
    <row r="19" spans="1:36" ht="54" customHeight="1" outlineLevel="1">
      <c r="A19" s="12" t="s">
        <v>30</v>
      </c>
      <c r="B19" s="13" t="s">
        <v>31</v>
      </c>
      <c r="C19" s="14"/>
      <c r="D19" s="14"/>
      <c r="E19" s="14"/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131100</v>
      </c>
      <c r="P19" s="15">
        <v>0</v>
      </c>
      <c r="Q19" s="15">
        <v>0</v>
      </c>
      <c r="R19" s="15">
        <v>0</v>
      </c>
      <c r="S19" s="15">
        <v>0</v>
      </c>
      <c r="T19" s="15">
        <v>131100</v>
      </c>
      <c r="U19" s="15">
        <v>131100</v>
      </c>
      <c r="V19" s="15">
        <v>0</v>
      </c>
      <c r="W19" s="15">
        <v>0</v>
      </c>
      <c r="X19" s="15">
        <v>0</v>
      </c>
      <c r="Y19" s="15">
        <v>0</v>
      </c>
      <c r="Z19" s="15">
        <v>131100</v>
      </c>
      <c r="AA19" s="15">
        <v>0</v>
      </c>
      <c r="AB19" s="15">
        <v>0</v>
      </c>
      <c r="AC19" s="15">
        <v>131100</v>
      </c>
      <c r="AD19" s="15">
        <v>0</v>
      </c>
      <c r="AE19" s="15">
        <v>0</v>
      </c>
      <c r="AF19" s="15">
        <v>0</v>
      </c>
      <c r="AG19" s="15">
        <v>0</v>
      </c>
      <c r="AH19" s="16">
        <f t="shared" si="0"/>
        <v>1</v>
      </c>
      <c r="AI19" s="15">
        <v>0</v>
      </c>
      <c r="AJ19" s="7"/>
    </row>
    <row r="20" spans="1:36" ht="67.5" customHeight="1" outlineLevel="2">
      <c r="A20" s="12" t="s">
        <v>32</v>
      </c>
      <c r="B20" s="13" t="s">
        <v>33</v>
      </c>
      <c r="C20" s="14"/>
      <c r="D20" s="14"/>
      <c r="E20" s="14"/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24100</v>
      </c>
      <c r="P20" s="15">
        <v>0</v>
      </c>
      <c r="Q20" s="15">
        <v>0</v>
      </c>
      <c r="R20" s="15">
        <v>0</v>
      </c>
      <c r="S20" s="15">
        <v>0</v>
      </c>
      <c r="T20" s="15">
        <v>24100</v>
      </c>
      <c r="U20" s="15">
        <v>24100</v>
      </c>
      <c r="V20" s="15">
        <v>0</v>
      </c>
      <c r="W20" s="15">
        <v>0</v>
      </c>
      <c r="X20" s="15">
        <v>0</v>
      </c>
      <c r="Y20" s="15">
        <v>0</v>
      </c>
      <c r="Z20" s="15">
        <v>24100</v>
      </c>
      <c r="AA20" s="15">
        <v>0</v>
      </c>
      <c r="AB20" s="15">
        <v>0</v>
      </c>
      <c r="AC20" s="15">
        <v>24100</v>
      </c>
      <c r="AD20" s="15">
        <v>0</v>
      </c>
      <c r="AE20" s="15">
        <v>0</v>
      </c>
      <c r="AF20" s="15">
        <v>0</v>
      </c>
      <c r="AG20" s="15">
        <v>0</v>
      </c>
      <c r="AH20" s="16">
        <f t="shared" si="0"/>
        <v>1</v>
      </c>
      <c r="AI20" s="15">
        <v>0</v>
      </c>
      <c r="AJ20" s="7"/>
    </row>
    <row r="21" spans="1:36" ht="67.5" customHeight="1" outlineLevel="2">
      <c r="A21" s="12" t="s">
        <v>32</v>
      </c>
      <c r="B21" s="13" t="s">
        <v>34</v>
      </c>
      <c r="C21" s="14"/>
      <c r="D21" s="14"/>
      <c r="E21" s="14"/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6" t="e">
        <f t="shared" si="0"/>
        <v>#DIV/0!</v>
      </c>
      <c r="AI21" s="15">
        <v>0</v>
      </c>
      <c r="AJ21" s="7"/>
    </row>
    <row r="22" spans="1:36" ht="94.5" customHeight="1" outlineLevel="2">
      <c r="A22" s="12" t="s">
        <v>35</v>
      </c>
      <c r="B22" s="13" t="s">
        <v>36</v>
      </c>
      <c r="C22" s="14"/>
      <c r="D22" s="14"/>
      <c r="E22" s="14"/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107000</v>
      </c>
      <c r="P22" s="15">
        <v>0</v>
      </c>
      <c r="Q22" s="15">
        <v>0</v>
      </c>
      <c r="R22" s="15">
        <v>0</v>
      </c>
      <c r="S22" s="15">
        <v>0</v>
      </c>
      <c r="T22" s="15">
        <v>107000</v>
      </c>
      <c r="U22" s="15">
        <v>107000</v>
      </c>
      <c r="V22" s="15">
        <v>0</v>
      </c>
      <c r="W22" s="15">
        <v>0</v>
      </c>
      <c r="X22" s="15">
        <v>0</v>
      </c>
      <c r="Y22" s="15">
        <v>0</v>
      </c>
      <c r="Z22" s="15">
        <v>107000</v>
      </c>
      <c r="AA22" s="15">
        <v>0</v>
      </c>
      <c r="AB22" s="15">
        <v>0</v>
      </c>
      <c r="AC22" s="15">
        <v>107000</v>
      </c>
      <c r="AD22" s="15">
        <v>0</v>
      </c>
      <c r="AE22" s="15">
        <v>0</v>
      </c>
      <c r="AF22" s="15">
        <v>0</v>
      </c>
      <c r="AG22" s="15">
        <v>0</v>
      </c>
      <c r="AH22" s="16">
        <f t="shared" si="0"/>
        <v>1</v>
      </c>
      <c r="AI22" s="15">
        <v>0</v>
      </c>
      <c r="AJ22" s="7"/>
    </row>
    <row r="23" spans="1:36" ht="67.5" customHeight="1">
      <c r="A23" s="12" t="s">
        <v>37</v>
      </c>
      <c r="B23" s="13" t="s">
        <v>38</v>
      </c>
      <c r="C23" s="14"/>
      <c r="D23" s="14"/>
      <c r="E23" s="14"/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54400</v>
      </c>
      <c r="P23" s="15">
        <v>0</v>
      </c>
      <c r="Q23" s="15">
        <v>0</v>
      </c>
      <c r="R23" s="15">
        <v>0</v>
      </c>
      <c r="S23" s="15">
        <v>0</v>
      </c>
      <c r="T23" s="15">
        <v>54400</v>
      </c>
      <c r="U23" s="15">
        <v>54400</v>
      </c>
      <c r="V23" s="15">
        <v>0</v>
      </c>
      <c r="W23" s="15">
        <v>0</v>
      </c>
      <c r="X23" s="15">
        <v>0</v>
      </c>
      <c r="Y23" s="15">
        <v>0</v>
      </c>
      <c r="Z23" s="15">
        <v>48300</v>
      </c>
      <c r="AA23" s="15">
        <v>0</v>
      </c>
      <c r="AB23" s="15">
        <v>0</v>
      </c>
      <c r="AC23" s="15">
        <v>48300</v>
      </c>
      <c r="AD23" s="15">
        <v>0</v>
      </c>
      <c r="AE23" s="15">
        <v>0</v>
      </c>
      <c r="AF23" s="15">
        <v>0</v>
      </c>
      <c r="AG23" s="15">
        <v>0</v>
      </c>
      <c r="AH23" s="16">
        <f t="shared" si="0"/>
        <v>0.88786764705882348</v>
      </c>
      <c r="AI23" s="15">
        <v>0</v>
      </c>
      <c r="AJ23" s="7"/>
    </row>
    <row r="24" spans="1:36" ht="81" customHeight="1" outlineLevel="2">
      <c r="A24" s="12" t="s">
        <v>39</v>
      </c>
      <c r="B24" s="13" t="s">
        <v>40</v>
      </c>
      <c r="C24" s="14"/>
      <c r="D24" s="14"/>
      <c r="E24" s="14"/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21346</v>
      </c>
      <c r="P24" s="15">
        <v>0</v>
      </c>
      <c r="Q24" s="15">
        <v>0</v>
      </c>
      <c r="R24" s="15">
        <v>0</v>
      </c>
      <c r="S24" s="15">
        <v>0</v>
      </c>
      <c r="T24" s="15">
        <v>21346</v>
      </c>
      <c r="U24" s="15">
        <v>21346</v>
      </c>
      <c r="V24" s="15">
        <v>0</v>
      </c>
      <c r="W24" s="15">
        <v>0</v>
      </c>
      <c r="X24" s="15">
        <v>0</v>
      </c>
      <c r="Y24" s="15">
        <v>0</v>
      </c>
      <c r="Z24" s="15">
        <v>17100</v>
      </c>
      <c r="AA24" s="15">
        <v>0</v>
      </c>
      <c r="AB24" s="15">
        <v>0</v>
      </c>
      <c r="AC24" s="15">
        <v>17100</v>
      </c>
      <c r="AD24" s="15">
        <v>0</v>
      </c>
      <c r="AE24" s="15">
        <v>0</v>
      </c>
      <c r="AF24" s="15">
        <v>0</v>
      </c>
      <c r="AG24" s="15">
        <v>0</v>
      </c>
      <c r="AH24" s="16">
        <f t="shared" si="0"/>
        <v>0.80108685468003371</v>
      </c>
      <c r="AI24" s="15">
        <v>0</v>
      </c>
      <c r="AJ24" s="7"/>
    </row>
    <row r="25" spans="1:36" ht="81" customHeight="1" outlineLevel="2">
      <c r="A25" s="12" t="s">
        <v>41</v>
      </c>
      <c r="B25" s="13" t="s">
        <v>42</v>
      </c>
      <c r="C25" s="14"/>
      <c r="D25" s="14"/>
      <c r="E25" s="14"/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29400</v>
      </c>
      <c r="P25" s="15">
        <v>0</v>
      </c>
      <c r="Q25" s="15">
        <v>0</v>
      </c>
      <c r="R25" s="15">
        <v>0</v>
      </c>
      <c r="S25" s="15">
        <v>0</v>
      </c>
      <c r="T25" s="15">
        <v>29400</v>
      </c>
      <c r="U25" s="15">
        <v>29400</v>
      </c>
      <c r="V25" s="15">
        <v>0</v>
      </c>
      <c r="W25" s="15">
        <v>0</v>
      </c>
      <c r="X25" s="15">
        <v>0</v>
      </c>
      <c r="Y25" s="15">
        <v>0</v>
      </c>
      <c r="Z25" s="15">
        <v>29400</v>
      </c>
      <c r="AA25" s="15">
        <v>0</v>
      </c>
      <c r="AB25" s="15">
        <v>0</v>
      </c>
      <c r="AC25" s="15">
        <v>29400</v>
      </c>
      <c r="AD25" s="15">
        <v>0</v>
      </c>
      <c r="AE25" s="15">
        <v>0</v>
      </c>
      <c r="AF25" s="15">
        <v>0</v>
      </c>
      <c r="AG25" s="15">
        <v>0</v>
      </c>
      <c r="AH25" s="16">
        <f t="shared" si="0"/>
        <v>1</v>
      </c>
      <c r="AI25" s="15">
        <v>0</v>
      </c>
      <c r="AJ25" s="7"/>
    </row>
    <row r="26" spans="1:36" ht="81" customHeight="1" outlineLevel="2">
      <c r="A26" s="12" t="s">
        <v>41</v>
      </c>
      <c r="B26" s="13" t="s">
        <v>43</v>
      </c>
      <c r="C26" s="14"/>
      <c r="D26" s="14"/>
      <c r="E26" s="14"/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3654</v>
      </c>
      <c r="P26" s="15">
        <v>0</v>
      </c>
      <c r="Q26" s="15">
        <v>0</v>
      </c>
      <c r="R26" s="15">
        <v>0</v>
      </c>
      <c r="S26" s="15">
        <v>0</v>
      </c>
      <c r="T26" s="15">
        <v>3654</v>
      </c>
      <c r="U26" s="15">
        <v>3654</v>
      </c>
      <c r="V26" s="15">
        <v>0</v>
      </c>
      <c r="W26" s="15">
        <v>0</v>
      </c>
      <c r="X26" s="15">
        <v>0</v>
      </c>
      <c r="Y26" s="15">
        <v>0</v>
      </c>
      <c r="Z26" s="15">
        <v>1800</v>
      </c>
      <c r="AA26" s="15">
        <v>0</v>
      </c>
      <c r="AB26" s="15">
        <v>0</v>
      </c>
      <c r="AC26" s="15">
        <v>1800</v>
      </c>
      <c r="AD26" s="15">
        <v>0</v>
      </c>
      <c r="AE26" s="15">
        <v>0</v>
      </c>
      <c r="AF26" s="15">
        <v>0</v>
      </c>
      <c r="AG26" s="15">
        <v>0</v>
      </c>
      <c r="AH26" s="16">
        <f t="shared" si="0"/>
        <v>0.49261083743842365</v>
      </c>
      <c r="AI26" s="15">
        <v>0</v>
      </c>
      <c r="AJ26" s="7"/>
    </row>
    <row r="27" spans="1:36" ht="54" customHeight="1">
      <c r="A27" s="12" t="s">
        <v>44</v>
      </c>
      <c r="B27" s="13" t="s">
        <v>45</v>
      </c>
      <c r="C27" s="14"/>
      <c r="D27" s="14"/>
      <c r="E27" s="14"/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100000</v>
      </c>
      <c r="P27" s="15">
        <v>0</v>
      </c>
      <c r="Q27" s="15">
        <v>0</v>
      </c>
      <c r="R27" s="15">
        <v>0</v>
      </c>
      <c r="S27" s="15">
        <v>0</v>
      </c>
      <c r="T27" s="15">
        <v>100000</v>
      </c>
      <c r="U27" s="15">
        <v>100000</v>
      </c>
      <c r="V27" s="15">
        <v>0</v>
      </c>
      <c r="W27" s="15">
        <v>0</v>
      </c>
      <c r="X27" s="15">
        <v>0</v>
      </c>
      <c r="Y27" s="15">
        <v>0</v>
      </c>
      <c r="Z27" s="15">
        <v>100000</v>
      </c>
      <c r="AA27" s="15">
        <v>0</v>
      </c>
      <c r="AB27" s="15">
        <v>0</v>
      </c>
      <c r="AC27" s="15">
        <v>100000</v>
      </c>
      <c r="AD27" s="15">
        <v>0</v>
      </c>
      <c r="AE27" s="15">
        <v>0</v>
      </c>
      <c r="AF27" s="15">
        <v>0</v>
      </c>
      <c r="AG27" s="15">
        <v>0</v>
      </c>
      <c r="AH27" s="16">
        <f t="shared" si="0"/>
        <v>1</v>
      </c>
      <c r="AI27" s="15">
        <v>0</v>
      </c>
      <c r="AJ27" s="7"/>
    </row>
    <row r="28" spans="1:36" ht="67.5" customHeight="1" outlineLevel="2">
      <c r="A28" s="12" t="s">
        <v>46</v>
      </c>
      <c r="B28" s="13" t="s">
        <v>47</v>
      </c>
      <c r="C28" s="14"/>
      <c r="D28" s="14"/>
      <c r="E28" s="14"/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100000</v>
      </c>
      <c r="P28" s="15">
        <v>0</v>
      </c>
      <c r="Q28" s="15">
        <v>0</v>
      </c>
      <c r="R28" s="15">
        <v>0</v>
      </c>
      <c r="S28" s="15">
        <v>0</v>
      </c>
      <c r="T28" s="15">
        <v>100000</v>
      </c>
      <c r="U28" s="15">
        <v>100000</v>
      </c>
      <c r="V28" s="15">
        <v>0</v>
      </c>
      <c r="W28" s="15">
        <v>0</v>
      </c>
      <c r="X28" s="15">
        <v>0</v>
      </c>
      <c r="Y28" s="15">
        <v>0</v>
      </c>
      <c r="Z28" s="15">
        <v>100000</v>
      </c>
      <c r="AA28" s="15">
        <v>0</v>
      </c>
      <c r="AB28" s="15">
        <v>0</v>
      </c>
      <c r="AC28" s="15">
        <v>100000</v>
      </c>
      <c r="AD28" s="15">
        <v>0</v>
      </c>
      <c r="AE28" s="15">
        <v>0</v>
      </c>
      <c r="AF28" s="15">
        <v>0</v>
      </c>
      <c r="AG28" s="15">
        <v>0</v>
      </c>
      <c r="AH28" s="16">
        <f t="shared" si="0"/>
        <v>1</v>
      </c>
      <c r="AI28" s="15">
        <v>0</v>
      </c>
      <c r="AJ28" s="7"/>
    </row>
    <row r="29" spans="1:36" ht="54" customHeight="1">
      <c r="A29" s="12" t="s">
        <v>48</v>
      </c>
      <c r="B29" s="13" t="s">
        <v>49</v>
      </c>
      <c r="C29" s="14"/>
      <c r="D29" s="14"/>
      <c r="E29" s="14"/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45000</v>
      </c>
      <c r="P29" s="15">
        <v>0</v>
      </c>
      <c r="Q29" s="15">
        <v>0</v>
      </c>
      <c r="R29" s="15">
        <v>0</v>
      </c>
      <c r="S29" s="15">
        <v>0</v>
      </c>
      <c r="T29" s="15">
        <v>45000</v>
      </c>
      <c r="U29" s="15">
        <v>45000</v>
      </c>
      <c r="V29" s="15">
        <v>0</v>
      </c>
      <c r="W29" s="15">
        <v>0</v>
      </c>
      <c r="X29" s="15">
        <v>0</v>
      </c>
      <c r="Y29" s="15">
        <v>0</v>
      </c>
      <c r="Z29" s="15">
        <v>45000</v>
      </c>
      <c r="AA29" s="15">
        <v>0</v>
      </c>
      <c r="AB29" s="15">
        <v>0</v>
      </c>
      <c r="AC29" s="15">
        <v>45000</v>
      </c>
      <c r="AD29" s="15">
        <v>0</v>
      </c>
      <c r="AE29" s="15">
        <v>0</v>
      </c>
      <c r="AF29" s="15">
        <v>0</v>
      </c>
      <c r="AG29" s="15">
        <v>0</v>
      </c>
      <c r="AH29" s="16">
        <f t="shared" si="0"/>
        <v>1</v>
      </c>
      <c r="AI29" s="15">
        <v>0</v>
      </c>
      <c r="AJ29" s="7"/>
    </row>
    <row r="30" spans="1:36" ht="67.5" customHeight="1" outlineLevel="2">
      <c r="A30" s="12" t="s">
        <v>50</v>
      </c>
      <c r="B30" s="13" t="s">
        <v>51</v>
      </c>
      <c r="C30" s="14"/>
      <c r="D30" s="14"/>
      <c r="E30" s="14"/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45000</v>
      </c>
      <c r="P30" s="15">
        <v>0</v>
      </c>
      <c r="Q30" s="15">
        <v>0</v>
      </c>
      <c r="R30" s="15">
        <v>0</v>
      </c>
      <c r="S30" s="15">
        <v>0</v>
      </c>
      <c r="T30" s="15">
        <v>45000</v>
      </c>
      <c r="U30" s="15">
        <v>45000</v>
      </c>
      <c r="V30" s="15">
        <v>0</v>
      </c>
      <c r="W30" s="15">
        <v>0</v>
      </c>
      <c r="X30" s="15">
        <v>0</v>
      </c>
      <c r="Y30" s="15">
        <v>0</v>
      </c>
      <c r="Z30" s="15">
        <v>45000</v>
      </c>
      <c r="AA30" s="15">
        <v>0</v>
      </c>
      <c r="AB30" s="15">
        <v>0</v>
      </c>
      <c r="AC30" s="15">
        <v>45000</v>
      </c>
      <c r="AD30" s="15">
        <v>0</v>
      </c>
      <c r="AE30" s="15">
        <v>0</v>
      </c>
      <c r="AF30" s="15">
        <v>0</v>
      </c>
      <c r="AG30" s="15">
        <v>0</v>
      </c>
      <c r="AH30" s="16">
        <f t="shared" si="0"/>
        <v>1</v>
      </c>
      <c r="AI30" s="15">
        <v>0</v>
      </c>
      <c r="AJ30" s="7"/>
    </row>
    <row r="31" spans="1:36" ht="81" customHeight="1">
      <c r="A31" s="12" t="s">
        <v>52</v>
      </c>
      <c r="B31" s="13" t="s">
        <v>53</v>
      </c>
      <c r="C31" s="14"/>
      <c r="D31" s="14"/>
      <c r="E31" s="14"/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112500</v>
      </c>
      <c r="P31" s="15">
        <v>0</v>
      </c>
      <c r="Q31" s="15">
        <v>0</v>
      </c>
      <c r="R31" s="15">
        <v>0</v>
      </c>
      <c r="S31" s="15">
        <v>0</v>
      </c>
      <c r="T31" s="15">
        <v>112440</v>
      </c>
      <c r="U31" s="15">
        <v>112440</v>
      </c>
      <c r="V31" s="15">
        <v>0</v>
      </c>
      <c r="W31" s="15">
        <v>0</v>
      </c>
      <c r="X31" s="15">
        <v>0</v>
      </c>
      <c r="Y31" s="15">
        <v>0</v>
      </c>
      <c r="Z31" s="15">
        <v>108564</v>
      </c>
      <c r="AA31" s="15">
        <v>0</v>
      </c>
      <c r="AB31" s="15">
        <v>0</v>
      </c>
      <c r="AC31" s="15">
        <v>108564</v>
      </c>
      <c r="AD31" s="15">
        <v>0</v>
      </c>
      <c r="AE31" s="15">
        <v>0</v>
      </c>
      <c r="AF31" s="15">
        <v>0</v>
      </c>
      <c r="AG31" s="15">
        <v>0</v>
      </c>
      <c r="AH31" s="16">
        <f t="shared" si="0"/>
        <v>0.96501333333333328</v>
      </c>
      <c r="AI31" s="15">
        <v>0</v>
      </c>
      <c r="AJ31" s="7"/>
    </row>
    <row r="32" spans="1:36" ht="94.5" customHeight="1" outlineLevel="2">
      <c r="A32" s="12" t="s">
        <v>54</v>
      </c>
      <c r="B32" s="13" t="s">
        <v>55</v>
      </c>
      <c r="C32" s="14"/>
      <c r="D32" s="14"/>
      <c r="E32" s="14"/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28790</v>
      </c>
      <c r="P32" s="15">
        <v>0</v>
      </c>
      <c r="Q32" s="15">
        <v>0</v>
      </c>
      <c r="R32" s="15">
        <v>0</v>
      </c>
      <c r="S32" s="15">
        <v>0</v>
      </c>
      <c r="T32" s="15">
        <v>28790</v>
      </c>
      <c r="U32" s="15">
        <v>28790</v>
      </c>
      <c r="V32" s="15">
        <v>0</v>
      </c>
      <c r="W32" s="15">
        <v>0</v>
      </c>
      <c r="X32" s="15">
        <v>0</v>
      </c>
      <c r="Y32" s="15">
        <v>0</v>
      </c>
      <c r="Z32" s="15">
        <v>28790</v>
      </c>
      <c r="AA32" s="15">
        <v>0</v>
      </c>
      <c r="AB32" s="15">
        <v>0</v>
      </c>
      <c r="AC32" s="15">
        <v>28790</v>
      </c>
      <c r="AD32" s="15">
        <v>0</v>
      </c>
      <c r="AE32" s="15">
        <v>0</v>
      </c>
      <c r="AF32" s="15">
        <v>0</v>
      </c>
      <c r="AG32" s="15">
        <v>0</v>
      </c>
      <c r="AH32" s="16">
        <f t="shared" si="0"/>
        <v>1</v>
      </c>
      <c r="AI32" s="15">
        <v>0</v>
      </c>
      <c r="AJ32" s="7"/>
    </row>
    <row r="33" spans="1:36" ht="67.5" customHeight="1" outlineLevel="2">
      <c r="A33" s="12" t="s">
        <v>56</v>
      </c>
      <c r="B33" s="13" t="s">
        <v>57</v>
      </c>
      <c r="C33" s="14"/>
      <c r="D33" s="14"/>
      <c r="E33" s="14"/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6" t="e">
        <f t="shared" si="0"/>
        <v>#DIV/0!</v>
      </c>
      <c r="AI33" s="15">
        <v>0</v>
      </c>
      <c r="AJ33" s="7"/>
    </row>
    <row r="34" spans="1:36" ht="94.5" customHeight="1" outlineLevel="2">
      <c r="A34" s="12" t="s">
        <v>54</v>
      </c>
      <c r="B34" s="13" t="s">
        <v>58</v>
      </c>
      <c r="C34" s="14"/>
      <c r="D34" s="14"/>
      <c r="E34" s="14"/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20650</v>
      </c>
      <c r="P34" s="15">
        <v>0</v>
      </c>
      <c r="Q34" s="15">
        <v>0</v>
      </c>
      <c r="R34" s="15">
        <v>0</v>
      </c>
      <c r="S34" s="15">
        <v>0</v>
      </c>
      <c r="T34" s="15">
        <v>20650</v>
      </c>
      <c r="U34" s="15">
        <v>20650</v>
      </c>
      <c r="V34" s="15">
        <v>0</v>
      </c>
      <c r="W34" s="15">
        <v>0</v>
      </c>
      <c r="X34" s="15">
        <v>0</v>
      </c>
      <c r="Y34" s="15">
        <v>0</v>
      </c>
      <c r="Z34" s="15">
        <v>20650</v>
      </c>
      <c r="AA34" s="15">
        <v>0</v>
      </c>
      <c r="AB34" s="15">
        <v>0</v>
      </c>
      <c r="AC34" s="15">
        <v>20650</v>
      </c>
      <c r="AD34" s="15">
        <v>0</v>
      </c>
      <c r="AE34" s="15">
        <v>0</v>
      </c>
      <c r="AF34" s="15">
        <v>0</v>
      </c>
      <c r="AG34" s="15">
        <v>0</v>
      </c>
      <c r="AH34" s="16">
        <f t="shared" si="0"/>
        <v>1</v>
      </c>
      <c r="AI34" s="15">
        <v>0</v>
      </c>
      <c r="AJ34" s="7"/>
    </row>
    <row r="35" spans="1:36" ht="94.5" customHeight="1" outlineLevel="2">
      <c r="A35" s="12" t="s">
        <v>54</v>
      </c>
      <c r="B35" s="13" t="s">
        <v>59</v>
      </c>
      <c r="C35" s="14"/>
      <c r="D35" s="14"/>
      <c r="E35" s="14"/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3000</v>
      </c>
      <c r="P35" s="15">
        <v>0</v>
      </c>
      <c r="Q35" s="15">
        <v>0</v>
      </c>
      <c r="R35" s="15">
        <v>0</v>
      </c>
      <c r="S35" s="15">
        <v>0</v>
      </c>
      <c r="T35" s="15">
        <v>2940</v>
      </c>
      <c r="U35" s="15">
        <v>2940</v>
      </c>
      <c r="V35" s="15">
        <v>0</v>
      </c>
      <c r="W35" s="15">
        <v>0</v>
      </c>
      <c r="X35" s="15">
        <v>0</v>
      </c>
      <c r="Y35" s="15">
        <v>0</v>
      </c>
      <c r="Z35" s="15">
        <v>2940</v>
      </c>
      <c r="AA35" s="15">
        <v>0</v>
      </c>
      <c r="AB35" s="15">
        <v>0</v>
      </c>
      <c r="AC35" s="15">
        <v>2940</v>
      </c>
      <c r="AD35" s="15">
        <v>0</v>
      </c>
      <c r="AE35" s="15">
        <v>0</v>
      </c>
      <c r="AF35" s="15">
        <v>0</v>
      </c>
      <c r="AG35" s="15">
        <v>0</v>
      </c>
      <c r="AH35" s="16">
        <f t="shared" si="0"/>
        <v>0.98</v>
      </c>
      <c r="AI35" s="15">
        <v>0</v>
      </c>
      <c r="AJ35" s="7"/>
    </row>
    <row r="36" spans="1:36" ht="94.5" customHeight="1" outlineLevel="2">
      <c r="A36" s="12" t="s">
        <v>54</v>
      </c>
      <c r="B36" s="13" t="s">
        <v>60</v>
      </c>
      <c r="C36" s="14"/>
      <c r="D36" s="14"/>
      <c r="E36" s="14"/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60060</v>
      </c>
      <c r="P36" s="15">
        <v>0</v>
      </c>
      <c r="Q36" s="15">
        <v>0</v>
      </c>
      <c r="R36" s="15">
        <v>0</v>
      </c>
      <c r="S36" s="15">
        <v>0</v>
      </c>
      <c r="T36" s="15">
        <v>60060</v>
      </c>
      <c r="U36" s="15">
        <v>60060</v>
      </c>
      <c r="V36" s="15">
        <v>0</v>
      </c>
      <c r="W36" s="15">
        <v>0</v>
      </c>
      <c r="X36" s="15">
        <v>0</v>
      </c>
      <c r="Y36" s="15">
        <v>0</v>
      </c>
      <c r="Z36" s="15">
        <v>56184</v>
      </c>
      <c r="AA36" s="15">
        <v>0</v>
      </c>
      <c r="AB36" s="15">
        <v>0</v>
      </c>
      <c r="AC36" s="15">
        <v>56184</v>
      </c>
      <c r="AD36" s="15">
        <v>0</v>
      </c>
      <c r="AE36" s="15">
        <v>0</v>
      </c>
      <c r="AF36" s="15">
        <v>0</v>
      </c>
      <c r="AG36" s="15">
        <v>0</v>
      </c>
      <c r="AH36" s="16">
        <f t="shared" si="0"/>
        <v>0.93546453546453545</v>
      </c>
      <c r="AI36" s="15">
        <v>0</v>
      </c>
      <c r="AJ36" s="7"/>
    </row>
    <row r="37" spans="1:36" ht="67.5" customHeight="1">
      <c r="A37" s="12" t="s">
        <v>61</v>
      </c>
      <c r="B37" s="13" t="s">
        <v>62</v>
      </c>
      <c r="C37" s="14"/>
      <c r="D37" s="14"/>
      <c r="E37" s="14"/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130000</v>
      </c>
      <c r="P37" s="15">
        <v>0</v>
      </c>
      <c r="Q37" s="15">
        <v>0</v>
      </c>
      <c r="R37" s="15">
        <v>0</v>
      </c>
      <c r="S37" s="15">
        <v>0</v>
      </c>
      <c r="T37" s="15">
        <v>102019</v>
      </c>
      <c r="U37" s="15">
        <v>102019</v>
      </c>
      <c r="V37" s="15">
        <v>0</v>
      </c>
      <c r="W37" s="15">
        <v>0</v>
      </c>
      <c r="X37" s="15">
        <v>0</v>
      </c>
      <c r="Y37" s="15">
        <v>0</v>
      </c>
      <c r="Z37" s="15">
        <v>101977.8</v>
      </c>
      <c r="AA37" s="15">
        <v>0</v>
      </c>
      <c r="AB37" s="15">
        <v>0</v>
      </c>
      <c r="AC37" s="15">
        <v>101977.8</v>
      </c>
      <c r="AD37" s="15">
        <v>0</v>
      </c>
      <c r="AE37" s="15">
        <v>0</v>
      </c>
      <c r="AF37" s="15">
        <v>0</v>
      </c>
      <c r="AG37" s="15">
        <v>0</v>
      </c>
      <c r="AH37" s="16">
        <f t="shared" si="0"/>
        <v>0.78444461538461541</v>
      </c>
      <c r="AI37" s="15">
        <v>0</v>
      </c>
      <c r="AJ37" s="7"/>
    </row>
    <row r="38" spans="1:36" ht="81" customHeight="1" outlineLevel="2">
      <c r="A38" s="12" t="s">
        <v>63</v>
      </c>
      <c r="B38" s="13" t="s">
        <v>64</v>
      </c>
      <c r="C38" s="14"/>
      <c r="D38" s="14"/>
      <c r="E38" s="14"/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130000</v>
      </c>
      <c r="P38" s="15">
        <v>0</v>
      </c>
      <c r="Q38" s="15">
        <v>0</v>
      </c>
      <c r="R38" s="15">
        <v>0</v>
      </c>
      <c r="S38" s="15">
        <v>0</v>
      </c>
      <c r="T38" s="15">
        <v>102019</v>
      </c>
      <c r="U38" s="15">
        <v>102019</v>
      </c>
      <c r="V38" s="15">
        <v>0</v>
      </c>
      <c r="W38" s="15">
        <v>0</v>
      </c>
      <c r="X38" s="15">
        <v>0</v>
      </c>
      <c r="Y38" s="15">
        <v>0</v>
      </c>
      <c r="Z38" s="15">
        <v>101977.8</v>
      </c>
      <c r="AA38" s="15">
        <v>0</v>
      </c>
      <c r="AB38" s="15">
        <v>0</v>
      </c>
      <c r="AC38" s="15">
        <v>101977.8</v>
      </c>
      <c r="AD38" s="15">
        <v>0</v>
      </c>
      <c r="AE38" s="15">
        <v>0</v>
      </c>
      <c r="AF38" s="15">
        <v>0</v>
      </c>
      <c r="AG38" s="15">
        <v>0</v>
      </c>
      <c r="AH38" s="16">
        <f t="shared" si="0"/>
        <v>0.78444461538461541</v>
      </c>
      <c r="AI38" s="15">
        <v>0</v>
      </c>
      <c r="AJ38" s="7"/>
    </row>
    <row r="39" spans="1:36" ht="54" customHeight="1">
      <c r="A39" s="12" t="s">
        <v>65</v>
      </c>
      <c r="B39" s="13" t="s">
        <v>66</v>
      </c>
      <c r="C39" s="14"/>
      <c r="D39" s="14"/>
      <c r="E39" s="14"/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10000</v>
      </c>
      <c r="P39" s="15">
        <v>0</v>
      </c>
      <c r="Q39" s="15">
        <v>0</v>
      </c>
      <c r="R39" s="15">
        <v>0</v>
      </c>
      <c r="S39" s="15">
        <v>0</v>
      </c>
      <c r="T39" s="15">
        <v>10000</v>
      </c>
      <c r="U39" s="15">
        <v>10000</v>
      </c>
      <c r="V39" s="15">
        <v>0</v>
      </c>
      <c r="W39" s="15">
        <v>0</v>
      </c>
      <c r="X39" s="15">
        <v>0</v>
      </c>
      <c r="Y39" s="15">
        <v>0</v>
      </c>
      <c r="Z39" s="15">
        <v>10000</v>
      </c>
      <c r="AA39" s="15">
        <v>0</v>
      </c>
      <c r="AB39" s="15">
        <v>0</v>
      </c>
      <c r="AC39" s="15">
        <v>10000</v>
      </c>
      <c r="AD39" s="15">
        <v>0</v>
      </c>
      <c r="AE39" s="15">
        <v>0</v>
      </c>
      <c r="AF39" s="15">
        <v>0</v>
      </c>
      <c r="AG39" s="15">
        <v>0</v>
      </c>
      <c r="AH39" s="16">
        <f t="shared" si="0"/>
        <v>1</v>
      </c>
      <c r="AI39" s="15">
        <v>0</v>
      </c>
      <c r="AJ39" s="7"/>
    </row>
    <row r="40" spans="1:36" ht="67.5" customHeight="1" outlineLevel="2">
      <c r="A40" s="12" t="s">
        <v>67</v>
      </c>
      <c r="B40" s="13" t="s">
        <v>68</v>
      </c>
      <c r="C40" s="14"/>
      <c r="D40" s="14"/>
      <c r="E40" s="14"/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10000</v>
      </c>
      <c r="P40" s="15">
        <v>0</v>
      </c>
      <c r="Q40" s="15">
        <v>0</v>
      </c>
      <c r="R40" s="15">
        <v>0</v>
      </c>
      <c r="S40" s="15">
        <v>0</v>
      </c>
      <c r="T40" s="15">
        <v>10000</v>
      </c>
      <c r="U40" s="15">
        <v>10000</v>
      </c>
      <c r="V40" s="15">
        <v>0</v>
      </c>
      <c r="W40" s="15">
        <v>0</v>
      </c>
      <c r="X40" s="15">
        <v>0</v>
      </c>
      <c r="Y40" s="15">
        <v>0</v>
      </c>
      <c r="Z40" s="15">
        <v>10000</v>
      </c>
      <c r="AA40" s="15">
        <v>0</v>
      </c>
      <c r="AB40" s="15">
        <v>0</v>
      </c>
      <c r="AC40" s="15">
        <v>10000</v>
      </c>
      <c r="AD40" s="15">
        <v>0</v>
      </c>
      <c r="AE40" s="15">
        <v>0</v>
      </c>
      <c r="AF40" s="15">
        <v>0</v>
      </c>
      <c r="AG40" s="15">
        <v>0</v>
      </c>
      <c r="AH40" s="16">
        <f t="shared" si="0"/>
        <v>1</v>
      </c>
      <c r="AI40" s="15">
        <v>0</v>
      </c>
      <c r="AJ40" s="7"/>
    </row>
    <row r="41" spans="1:36" ht="67.5" customHeight="1">
      <c r="A41" s="12" t="s">
        <v>69</v>
      </c>
      <c r="B41" s="13" t="s">
        <v>70</v>
      </c>
      <c r="C41" s="14"/>
      <c r="D41" s="14"/>
      <c r="E41" s="14"/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6000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6">
        <f t="shared" si="0"/>
        <v>0</v>
      </c>
      <c r="AI41" s="15">
        <v>0</v>
      </c>
      <c r="AJ41" s="7"/>
    </row>
    <row r="42" spans="1:36" ht="108" customHeight="1" outlineLevel="2">
      <c r="A42" s="12" t="s">
        <v>71</v>
      </c>
      <c r="B42" s="13" t="s">
        <v>72</v>
      </c>
      <c r="C42" s="14"/>
      <c r="D42" s="14"/>
      <c r="E42" s="14"/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6000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6">
        <f t="shared" si="0"/>
        <v>0</v>
      </c>
      <c r="AI42" s="15">
        <v>0</v>
      </c>
      <c r="AJ42" s="7"/>
    </row>
    <row r="43" spans="1:36" ht="40.5" customHeight="1" outlineLevel="2">
      <c r="A43" s="12" t="s">
        <v>73</v>
      </c>
      <c r="B43" s="13" t="s">
        <v>74</v>
      </c>
      <c r="C43" s="14"/>
      <c r="D43" s="14"/>
      <c r="E43" s="14"/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6" t="e">
        <f t="shared" si="0"/>
        <v>#DIV/0!</v>
      </c>
      <c r="AI43" s="15">
        <v>0</v>
      </c>
      <c r="AJ43" s="7"/>
    </row>
    <row r="44" spans="1:36" ht="67.5" customHeight="1">
      <c r="A44" s="12" t="s">
        <v>75</v>
      </c>
      <c r="B44" s="13" t="s">
        <v>76</v>
      </c>
      <c r="C44" s="14"/>
      <c r="D44" s="14"/>
      <c r="E44" s="14"/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400000</v>
      </c>
      <c r="P44" s="15">
        <v>0</v>
      </c>
      <c r="Q44" s="15">
        <v>0</v>
      </c>
      <c r="R44" s="15">
        <v>0</v>
      </c>
      <c r="S44" s="15">
        <v>0</v>
      </c>
      <c r="T44" s="15">
        <v>304606.84999999998</v>
      </c>
      <c r="U44" s="15">
        <v>304606.84999999998</v>
      </c>
      <c r="V44" s="15">
        <v>0</v>
      </c>
      <c r="W44" s="15">
        <v>0</v>
      </c>
      <c r="X44" s="15">
        <v>0</v>
      </c>
      <c r="Y44" s="15">
        <v>0</v>
      </c>
      <c r="Z44" s="15">
        <v>304105.76</v>
      </c>
      <c r="AA44" s="15">
        <v>0</v>
      </c>
      <c r="AB44" s="15">
        <v>0</v>
      </c>
      <c r="AC44" s="15">
        <v>304105.76</v>
      </c>
      <c r="AD44" s="15">
        <v>0</v>
      </c>
      <c r="AE44" s="15">
        <v>0</v>
      </c>
      <c r="AF44" s="15">
        <v>0</v>
      </c>
      <c r="AG44" s="15">
        <v>0</v>
      </c>
      <c r="AH44" s="16">
        <f t="shared" si="0"/>
        <v>0.76026440000000006</v>
      </c>
      <c r="AI44" s="15">
        <v>0</v>
      </c>
      <c r="AJ44" s="7"/>
    </row>
    <row r="45" spans="1:36" ht="81" customHeight="1" outlineLevel="2">
      <c r="A45" s="12" t="s">
        <v>77</v>
      </c>
      <c r="B45" s="13" t="s">
        <v>78</v>
      </c>
      <c r="C45" s="14"/>
      <c r="D45" s="14"/>
      <c r="E45" s="14"/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46000</v>
      </c>
      <c r="P45" s="15">
        <v>0</v>
      </c>
      <c r="Q45" s="15">
        <v>0</v>
      </c>
      <c r="R45" s="15">
        <v>0</v>
      </c>
      <c r="S45" s="15">
        <v>0</v>
      </c>
      <c r="T45" s="15">
        <v>46000</v>
      </c>
      <c r="U45" s="15">
        <v>46000</v>
      </c>
      <c r="V45" s="15">
        <v>0</v>
      </c>
      <c r="W45" s="15">
        <v>0</v>
      </c>
      <c r="X45" s="15">
        <v>0</v>
      </c>
      <c r="Y45" s="15">
        <v>0</v>
      </c>
      <c r="Z45" s="15">
        <v>45500</v>
      </c>
      <c r="AA45" s="15">
        <v>0</v>
      </c>
      <c r="AB45" s="15">
        <v>0</v>
      </c>
      <c r="AC45" s="15">
        <v>45500</v>
      </c>
      <c r="AD45" s="15">
        <v>0</v>
      </c>
      <c r="AE45" s="15">
        <v>0</v>
      </c>
      <c r="AF45" s="15">
        <v>0</v>
      </c>
      <c r="AG45" s="15">
        <v>0</v>
      </c>
      <c r="AH45" s="16">
        <f t="shared" si="0"/>
        <v>0.98913043478260865</v>
      </c>
      <c r="AI45" s="15">
        <v>0</v>
      </c>
      <c r="AJ45" s="7"/>
    </row>
    <row r="46" spans="1:36" ht="81" customHeight="1" outlineLevel="2">
      <c r="A46" s="12" t="s">
        <v>77</v>
      </c>
      <c r="B46" s="13" t="s">
        <v>79</v>
      </c>
      <c r="C46" s="14"/>
      <c r="D46" s="14"/>
      <c r="E46" s="14"/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45271</v>
      </c>
      <c r="P46" s="15">
        <v>0</v>
      </c>
      <c r="Q46" s="15">
        <v>0</v>
      </c>
      <c r="R46" s="15">
        <v>0</v>
      </c>
      <c r="S46" s="15">
        <v>0</v>
      </c>
      <c r="T46" s="15">
        <v>43871</v>
      </c>
      <c r="U46" s="15">
        <v>43871</v>
      </c>
      <c r="V46" s="15">
        <v>0</v>
      </c>
      <c r="W46" s="15">
        <v>0</v>
      </c>
      <c r="X46" s="15">
        <v>0</v>
      </c>
      <c r="Y46" s="15">
        <v>0</v>
      </c>
      <c r="Z46" s="15">
        <v>43870.36</v>
      </c>
      <c r="AA46" s="15">
        <v>0</v>
      </c>
      <c r="AB46" s="15">
        <v>0</v>
      </c>
      <c r="AC46" s="15">
        <v>43870.36</v>
      </c>
      <c r="AD46" s="15">
        <v>0</v>
      </c>
      <c r="AE46" s="15">
        <v>0</v>
      </c>
      <c r="AF46" s="15">
        <v>0</v>
      </c>
      <c r="AG46" s="15">
        <v>0</v>
      </c>
      <c r="AH46" s="16">
        <f t="shared" si="0"/>
        <v>0.9690609882706368</v>
      </c>
      <c r="AI46" s="15">
        <v>0</v>
      </c>
      <c r="AJ46" s="7"/>
    </row>
    <row r="47" spans="1:36" ht="81" customHeight="1" outlineLevel="2">
      <c r="A47" s="12" t="s">
        <v>77</v>
      </c>
      <c r="B47" s="13" t="s">
        <v>80</v>
      </c>
      <c r="C47" s="14"/>
      <c r="D47" s="14"/>
      <c r="E47" s="14"/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108729</v>
      </c>
      <c r="P47" s="15">
        <v>0</v>
      </c>
      <c r="Q47" s="15">
        <v>0</v>
      </c>
      <c r="R47" s="15">
        <v>0</v>
      </c>
      <c r="S47" s="15">
        <v>0</v>
      </c>
      <c r="T47" s="15">
        <v>108196.85</v>
      </c>
      <c r="U47" s="15">
        <v>108196.85</v>
      </c>
      <c r="V47" s="15">
        <v>0</v>
      </c>
      <c r="W47" s="15">
        <v>0</v>
      </c>
      <c r="X47" s="15">
        <v>0</v>
      </c>
      <c r="Y47" s="15">
        <v>0</v>
      </c>
      <c r="Z47" s="15">
        <v>108196.4</v>
      </c>
      <c r="AA47" s="15">
        <v>0</v>
      </c>
      <c r="AB47" s="15">
        <v>0</v>
      </c>
      <c r="AC47" s="15">
        <v>108196.4</v>
      </c>
      <c r="AD47" s="15">
        <v>0</v>
      </c>
      <c r="AE47" s="15">
        <v>0</v>
      </c>
      <c r="AF47" s="15">
        <v>0</v>
      </c>
      <c r="AG47" s="15">
        <v>0</v>
      </c>
      <c r="AH47" s="16">
        <f t="shared" si="0"/>
        <v>0.99510158283438632</v>
      </c>
      <c r="AI47" s="15">
        <v>0</v>
      </c>
      <c r="AJ47" s="7"/>
    </row>
    <row r="48" spans="1:36" ht="81" customHeight="1" outlineLevel="2">
      <c r="A48" s="12" t="s">
        <v>81</v>
      </c>
      <c r="B48" s="13" t="s">
        <v>82</v>
      </c>
      <c r="C48" s="14"/>
      <c r="D48" s="14"/>
      <c r="E48" s="14"/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200000</v>
      </c>
      <c r="P48" s="15">
        <v>0</v>
      </c>
      <c r="Q48" s="15">
        <v>0</v>
      </c>
      <c r="R48" s="15">
        <v>0</v>
      </c>
      <c r="S48" s="15">
        <v>0</v>
      </c>
      <c r="T48" s="15">
        <v>106539</v>
      </c>
      <c r="U48" s="15">
        <v>106539</v>
      </c>
      <c r="V48" s="15">
        <v>0</v>
      </c>
      <c r="W48" s="15">
        <v>0</v>
      </c>
      <c r="X48" s="15">
        <v>0</v>
      </c>
      <c r="Y48" s="15">
        <v>0</v>
      </c>
      <c r="Z48" s="15">
        <v>106539</v>
      </c>
      <c r="AA48" s="15">
        <v>0</v>
      </c>
      <c r="AB48" s="15">
        <v>0</v>
      </c>
      <c r="AC48" s="15">
        <v>106539</v>
      </c>
      <c r="AD48" s="15">
        <v>0</v>
      </c>
      <c r="AE48" s="15">
        <v>0</v>
      </c>
      <c r="AF48" s="15">
        <v>0</v>
      </c>
      <c r="AG48" s="15">
        <v>0</v>
      </c>
      <c r="AH48" s="16">
        <f t="shared" si="0"/>
        <v>0.53269500000000003</v>
      </c>
      <c r="AI48" s="15">
        <v>0</v>
      </c>
      <c r="AJ48" s="7"/>
    </row>
    <row r="49" spans="1:36" ht="54" customHeight="1">
      <c r="A49" s="12" t="s">
        <v>83</v>
      </c>
      <c r="B49" s="13" t="s">
        <v>84</v>
      </c>
      <c r="C49" s="14"/>
      <c r="D49" s="14"/>
      <c r="E49" s="14"/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41925</v>
      </c>
      <c r="P49" s="15">
        <v>0</v>
      </c>
      <c r="Q49" s="15">
        <v>0</v>
      </c>
      <c r="R49" s="15">
        <v>0</v>
      </c>
      <c r="S49" s="15">
        <v>0</v>
      </c>
      <c r="T49" s="15">
        <v>41925</v>
      </c>
      <c r="U49" s="15">
        <v>41925</v>
      </c>
      <c r="V49" s="15">
        <v>0</v>
      </c>
      <c r="W49" s="15">
        <v>0</v>
      </c>
      <c r="X49" s="15">
        <v>0</v>
      </c>
      <c r="Y49" s="15">
        <v>0</v>
      </c>
      <c r="Z49" s="15">
        <v>41924.75</v>
      </c>
      <c r="AA49" s="15">
        <v>0</v>
      </c>
      <c r="AB49" s="15">
        <v>0</v>
      </c>
      <c r="AC49" s="15">
        <v>41924.75</v>
      </c>
      <c r="AD49" s="15">
        <v>0</v>
      </c>
      <c r="AE49" s="15">
        <v>0</v>
      </c>
      <c r="AF49" s="15">
        <v>0</v>
      </c>
      <c r="AG49" s="15">
        <v>0</v>
      </c>
      <c r="AH49" s="16">
        <f t="shared" si="0"/>
        <v>0.99999403697078115</v>
      </c>
      <c r="AI49" s="15">
        <v>0</v>
      </c>
      <c r="AJ49" s="7"/>
    </row>
    <row r="50" spans="1:36" ht="40.5" customHeight="1" outlineLevel="1">
      <c r="A50" s="12" t="s">
        <v>85</v>
      </c>
      <c r="B50" s="13" t="s">
        <v>86</v>
      </c>
      <c r="C50" s="14"/>
      <c r="D50" s="14"/>
      <c r="E50" s="14"/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21925</v>
      </c>
      <c r="P50" s="15">
        <v>0</v>
      </c>
      <c r="Q50" s="15">
        <v>0</v>
      </c>
      <c r="R50" s="15">
        <v>0</v>
      </c>
      <c r="S50" s="15">
        <v>0</v>
      </c>
      <c r="T50" s="15">
        <v>21925</v>
      </c>
      <c r="U50" s="15">
        <v>21925</v>
      </c>
      <c r="V50" s="15">
        <v>0</v>
      </c>
      <c r="W50" s="15">
        <v>0</v>
      </c>
      <c r="X50" s="15">
        <v>0</v>
      </c>
      <c r="Y50" s="15">
        <v>0</v>
      </c>
      <c r="Z50" s="15">
        <v>21924.75</v>
      </c>
      <c r="AA50" s="15">
        <v>0</v>
      </c>
      <c r="AB50" s="15">
        <v>0</v>
      </c>
      <c r="AC50" s="15">
        <v>21924.75</v>
      </c>
      <c r="AD50" s="15">
        <v>0</v>
      </c>
      <c r="AE50" s="15">
        <v>0</v>
      </c>
      <c r="AF50" s="15">
        <v>0</v>
      </c>
      <c r="AG50" s="15">
        <v>0</v>
      </c>
      <c r="AH50" s="16">
        <f t="shared" si="0"/>
        <v>0.99998859749144808</v>
      </c>
      <c r="AI50" s="15">
        <v>0</v>
      </c>
      <c r="AJ50" s="7"/>
    </row>
    <row r="51" spans="1:36" ht="54" customHeight="1" outlineLevel="2">
      <c r="A51" s="12" t="s">
        <v>87</v>
      </c>
      <c r="B51" s="13" t="s">
        <v>88</v>
      </c>
      <c r="C51" s="14"/>
      <c r="D51" s="14"/>
      <c r="E51" s="14"/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21925</v>
      </c>
      <c r="P51" s="15">
        <v>0</v>
      </c>
      <c r="Q51" s="15">
        <v>0</v>
      </c>
      <c r="R51" s="15">
        <v>0</v>
      </c>
      <c r="S51" s="15">
        <v>0</v>
      </c>
      <c r="T51" s="15">
        <v>21925</v>
      </c>
      <c r="U51" s="15">
        <v>21925</v>
      </c>
      <c r="V51" s="15">
        <v>0</v>
      </c>
      <c r="W51" s="15">
        <v>0</v>
      </c>
      <c r="X51" s="15">
        <v>0</v>
      </c>
      <c r="Y51" s="15">
        <v>0</v>
      </c>
      <c r="Z51" s="15">
        <v>21924.75</v>
      </c>
      <c r="AA51" s="15">
        <v>0</v>
      </c>
      <c r="AB51" s="15">
        <v>0</v>
      </c>
      <c r="AC51" s="15">
        <v>21924.75</v>
      </c>
      <c r="AD51" s="15">
        <v>0</v>
      </c>
      <c r="AE51" s="15">
        <v>0</v>
      </c>
      <c r="AF51" s="15">
        <v>0</v>
      </c>
      <c r="AG51" s="15">
        <v>0</v>
      </c>
      <c r="AH51" s="16">
        <f t="shared" si="0"/>
        <v>0.99998859749144808</v>
      </c>
      <c r="AI51" s="15">
        <v>0</v>
      </c>
      <c r="AJ51" s="7"/>
    </row>
    <row r="52" spans="1:36" ht="27" customHeight="1" outlineLevel="1">
      <c r="A52" s="12" t="s">
        <v>89</v>
      </c>
      <c r="B52" s="13" t="s">
        <v>90</v>
      </c>
      <c r="C52" s="14"/>
      <c r="D52" s="14"/>
      <c r="E52" s="14"/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20000</v>
      </c>
      <c r="P52" s="15">
        <v>0</v>
      </c>
      <c r="Q52" s="15">
        <v>0</v>
      </c>
      <c r="R52" s="15">
        <v>0</v>
      </c>
      <c r="S52" s="15">
        <v>0</v>
      </c>
      <c r="T52" s="15">
        <v>20000</v>
      </c>
      <c r="U52" s="15">
        <v>20000</v>
      </c>
      <c r="V52" s="15">
        <v>0</v>
      </c>
      <c r="W52" s="15">
        <v>0</v>
      </c>
      <c r="X52" s="15">
        <v>0</v>
      </c>
      <c r="Y52" s="15">
        <v>0</v>
      </c>
      <c r="Z52" s="15">
        <v>20000</v>
      </c>
      <c r="AA52" s="15">
        <v>0</v>
      </c>
      <c r="AB52" s="15">
        <v>0</v>
      </c>
      <c r="AC52" s="15">
        <v>20000</v>
      </c>
      <c r="AD52" s="15">
        <v>0</v>
      </c>
      <c r="AE52" s="15">
        <v>0</v>
      </c>
      <c r="AF52" s="15">
        <v>0</v>
      </c>
      <c r="AG52" s="15">
        <v>0</v>
      </c>
      <c r="AH52" s="16">
        <f t="shared" si="0"/>
        <v>1</v>
      </c>
      <c r="AI52" s="15">
        <v>0</v>
      </c>
      <c r="AJ52" s="7"/>
    </row>
    <row r="53" spans="1:36" ht="54" customHeight="1" outlineLevel="2">
      <c r="A53" s="12" t="s">
        <v>91</v>
      </c>
      <c r="B53" s="13" t="s">
        <v>92</v>
      </c>
      <c r="C53" s="14"/>
      <c r="D53" s="14"/>
      <c r="E53" s="14"/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20000</v>
      </c>
      <c r="P53" s="15">
        <v>0</v>
      </c>
      <c r="Q53" s="15">
        <v>0</v>
      </c>
      <c r="R53" s="15">
        <v>0</v>
      </c>
      <c r="S53" s="15">
        <v>0</v>
      </c>
      <c r="T53" s="15">
        <v>20000</v>
      </c>
      <c r="U53" s="15">
        <v>20000</v>
      </c>
      <c r="V53" s="15">
        <v>0</v>
      </c>
      <c r="W53" s="15">
        <v>0</v>
      </c>
      <c r="X53" s="15">
        <v>0</v>
      </c>
      <c r="Y53" s="15">
        <v>0</v>
      </c>
      <c r="Z53" s="15">
        <v>20000</v>
      </c>
      <c r="AA53" s="15">
        <v>0</v>
      </c>
      <c r="AB53" s="15">
        <v>0</v>
      </c>
      <c r="AC53" s="15">
        <v>20000</v>
      </c>
      <c r="AD53" s="15">
        <v>0</v>
      </c>
      <c r="AE53" s="15">
        <v>0</v>
      </c>
      <c r="AF53" s="15">
        <v>0</v>
      </c>
      <c r="AG53" s="15">
        <v>0</v>
      </c>
      <c r="AH53" s="16">
        <f t="shared" si="0"/>
        <v>1</v>
      </c>
      <c r="AI53" s="15">
        <v>0</v>
      </c>
      <c r="AJ53" s="7"/>
    </row>
    <row r="54" spans="1:36" ht="40.5" customHeight="1" outlineLevel="1">
      <c r="A54" s="12" t="s">
        <v>93</v>
      </c>
      <c r="B54" s="13" t="s">
        <v>94</v>
      </c>
      <c r="C54" s="14"/>
      <c r="D54" s="14"/>
      <c r="E54" s="14"/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6" t="e">
        <f t="shared" si="0"/>
        <v>#DIV/0!</v>
      </c>
      <c r="AI54" s="15">
        <v>0</v>
      </c>
      <c r="AJ54" s="7"/>
    </row>
    <row r="55" spans="1:36" ht="81" customHeight="1" outlineLevel="2">
      <c r="A55" s="12" t="s">
        <v>95</v>
      </c>
      <c r="B55" s="13" t="s">
        <v>96</v>
      </c>
      <c r="C55" s="14"/>
      <c r="D55" s="14"/>
      <c r="E55" s="14"/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6" t="e">
        <f t="shared" si="0"/>
        <v>#DIV/0!</v>
      </c>
      <c r="AI55" s="15">
        <v>0</v>
      </c>
      <c r="AJ55" s="7"/>
    </row>
    <row r="56" spans="1:36" ht="54" customHeight="1" outlineLevel="1">
      <c r="A56" s="12" t="s">
        <v>97</v>
      </c>
      <c r="B56" s="13" t="s">
        <v>98</v>
      </c>
      <c r="C56" s="14"/>
      <c r="D56" s="14"/>
      <c r="E56" s="14"/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6" t="e">
        <f t="shared" si="0"/>
        <v>#DIV/0!</v>
      </c>
      <c r="AI56" s="15">
        <v>0</v>
      </c>
      <c r="AJ56" s="7"/>
    </row>
    <row r="57" spans="1:36" ht="94.5" customHeight="1" outlineLevel="2">
      <c r="A57" s="12" t="s">
        <v>99</v>
      </c>
      <c r="B57" s="13" t="s">
        <v>100</v>
      </c>
      <c r="C57" s="14"/>
      <c r="D57" s="14"/>
      <c r="E57" s="14"/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6" t="e">
        <f t="shared" si="0"/>
        <v>#DIV/0!</v>
      </c>
      <c r="AI57" s="15">
        <v>0</v>
      </c>
      <c r="AJ57" s="7"/>
    </row>
    <row r="58" spans="1:36" ht="81" customHeight="1">
      <c r="A58" s="12" t="s">
        <v>101</v>
      </c>
      <c r="B58" s="13" t="s">
        <v>102</v>
      </c>
      <c r="C58" s="14"/>
      <c r="D58" s="14"/>
      <c r="E58" s="14"/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12936800</v>
      </c>
      <c r="P58" s="15">
        <v>0</v>
      </c>
      <c r="Q58" s="15">
        <v>0</v>
      </c>
      <c r="R58" s="15">
        <v>0</v>
      </c>
      <c r="S58" s="15">
        <v>0</v>
      </c>
      <c r="T58" s="15">
        <v>12702986</v>
      </c>
      <c r="U58" s="15">
        <v>12702986</v>
      </c>
      <c r="V58" s="15">
        <v>0</v>
      </c>
      <c r="W58" s="15">
        <v>0</v>
      </c>
      <c r="X58" s="15">
        <v>0</v>
      </c>
      <c r="Y58" s="15">
        <v>0</v>
      </c>
      <c r="Z58" s="15">
        <v>10425704.039999999</v>
      </c>
      <c r="AA58" s="15">
        <v>0</v>
      </c>
      <c r="AB58" s="15">
        <v>0</v>
      </c>
      <c r="AC58" s="15">
        <v>10425704.039999999</v>
      </c>
      <c r="AD58" s="15">
        <v>0</v>
      </c>
      <c r="AE58" s="15">
        <v>0</v>
      </c>
      <c r="AF58" s="15">
        <v>0</v>
      </c>
      <c r="AG58" s="15">
        <v>0</v>
      </c>
      <c r="AH58" s="16">
        <f t="shared" si="0"/>
        <v>0.80589512398738472</v>
      </c>
      <c r="AI58" s="15">
        <v>0</v>
      </c>
      <c r="AJ58" s="7"/>
    </row>
    <row r="59" spans="1:36" ht="54" customHeight="1" outlineLevel="2">
      <c r="A59" s="12" t="s">
        <v>103</v>
      </c>
      <c r="B59" s="13" t="s">
        <v>104</v>
      </c>
      <c r="C59" s="14"/>
      <c r="D59" s="14"/>
      <c r="E59" s="14"/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3897400</v>
      </c>
      <c r="P59" s="15">
        <v>0</v>
      </c>
      <c r="Q59" s="15">
        <v>0</v>
      </c>
      <c r="R59" s="15">
        <v>0</v>
      </c>
      <c r="S59" s="15">
        <v>0</v>
      </c>
      <c r="T59" s="15">
        <v>3663586</v>
      </c>
      <c r="U59" s="15">
        <v>3663586</v>
      </c>
      <c r="V59" s="15">
        <v>0</v>
      </c>
      <c r="W59" s="15">
        <v>0</v>
      </c>
      <c r="X59" s="15">
        <v>0</v>
      </c>
      <c r="Y59" s="15">
        <v>0</v>
      </c>
      <c r="Z59" s="15">
        <v>2869828.87</v>
      </c>
      <c r="AA59" s="15">
        <v>0</v>
      </c>
      <c r="AB59" s="15">
        <v>0</v>
      </c>
      <c r="AC59" s="15">
        <v>2869828.87</v>
      </c>
      <c r="AD59" s="15">
        <v>0</v>
      </c>
      <c r="AE59" s="15">
        <v>0</v>
      </c>
      <c r="AF59" s="15">
        <v>0</v>
      </c>
      <c r="AG59" s="15">
        <v>0</v>
      </c>
      <c r="AH59" s="16">
        <f t="shared" si="0"/>
        <v>0.7363444527120645</v>
      </c>
      <c r="AI59" s="15">
        <v>0</v>
      </c>
      <c r="AJ59" s="7"/>
    </row>
    <row r="60" spans="1:36" ht="54" customHeight="1" outlineLevel="2">
      <c r="A60" s="12" t="s">
        <v>103</v>
      </c>
      <c r="B60" s="13" t="s">
        <v>105</v>
      </c>
      <c r="C60" s="14"/>
      <c r="D60" s="14"/>
      <c r="E60" s="14"/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2943600</v>
      </c>
      <c r="P60" s="15">
        <v>0</v>
      </c>
      <c r="Q60" s="15">
        <v>0</v>
      </c>
      <c r="R60" s="15">
        <v>0</v>
      </c>
      <c r="S60" s="15">
        <v>0</v>
      </c>
      <c r="T60" s="15">
        <v>2943600</v>
      </c>
      <c r="U60" s="15">
        <v>2943600</v>
      </c>
      <c r="V60" s="15">
        <v>0</v>
      </c>
      <c r="W60" s="15">
        <v>0</v>
      </c>
      <c r="X60" s="15">
        <v>0</v>
      </c>
      <c r="Y60" s="15">
        <v>0</v>
      </c>
      <c r="Z60" s="15">
        <v>1460075.17</v>
      </c>
      <c r="AA60" s="15">
        <v>0</v>
      </c>
      <c r="AB60" s="15">
        <v>0</v>
      </c>
      <c r="AC60" s="15">
        <v>1460075.17</v>
      </c>
      <c r="AD60" s="15">
        <v>0</v>
      </c>
      <c r="AE60" s="15">
        <v>0</v>
      </c>
      <c r="AF60" s="15">
        <v>0</v>
      </c>
      <c r="AG60" s="15">
        <v>0</v>
      </c>
      <c r="AH60" s="16">
        <f t="shared" si="0"/>
        <v>0.49601683992390266</v>
      </c>
      <c r="AI60" s="15">
        <v>0</v>
      </c>
      <c r="AJ60" s="7"/>
    </row>
    <row r="61" spans="1:36" ht="54" customHeight="1" outlineLevel="2">
      <c r="A61" s="12" t="s">
        <v>106</v>
      </c>
      <c r="B61" s="13" t="s">
        <v>107</v>
      </c>
      <c r="C61" s="14"/>
      <c r="D61" s="14"/>
      <c r="E61" s="14"/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5791000</v>
      </c>
      <c r="P61" s="15">
        <v>0</v>
      </c>
      <c r="Q61" s="15">
        <v>0</v>
      </c>
      <c r="R61" s="15">
        <v>0</v>
      </c>
      <c r="S61" s="15">
        <v>0</v>
      </c>
      <c r="T61" s="15">
        <v>5791000</v>
      </c>
      <c r="U61" s="15">
        <v>5791000</v>
      </c>
      <c r="V61" s="15">
        <v>0</v>
      </c>
      <c r="W61" s="15">
        <v>0</v>
      </c>
      <c r="X61" s="15">
        <v>0</v>
      </c>
      <c r="Y61" s="15">
        <v>0</v>
      </c>
      <c r="Z61" s="15">
        <v>5791000</v>
      </c>
      <c r="AA61" s="15">
        <v>0</v>
      </c>
      <c r="AB61" s="15">
        <v>0</v>
      </c>
      <c r="AC61" s="15">
        <v>5791000</v>
      </c>
      <c r="AD61" s="15">
        <v>0</v>
      </c>
      <c r="AE61" s="15">
        <v>0</v>
      </c>
      <c r="AF61" s="15">
        <v>0</v>
      </c>
      <c r="AG61" s="15">
        <v>0</v>
      </c>
      <c r="AH61" s="16">
        <f t="shared" si="0"/>
        <v>1</v>
      </c>
      <c r="AI61" s="15">
        <v>0</v>
      </c>
      <c r="AJ61" s="7"/>
    </row>
    <row r="62" spans="1:36" ht="54" customHeight="1" outlineLevel="2">
      <c r="A62" s="12" t="s">
        <v>106</v>
      </c>
      <c r="B62" s="13" t="s">
        <v>108</v>
      </c>
      <c r="C62" s="14"/>
      <c r="D62" s="14"/>
      <c r="E62" s="14"/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304800</v>
      </c>
      <c r="P62" s="15">
        <v>0</v>
      </c>
      <c r="Q62" s="15">
        <v>0</v>
      </c>
      <c r="R62" s="15">
        <v>0</v>
      </c>
      <c r="S62" s="15">
        <v>0</v>
      </c>
      <c r="T62" s="15">
        <v>304800</v>
      </c>
      <c r="U62" s="15">
        <v>304800</v>
      </c>
      <c r="V62" s="15">
        <v>0</v>
      </c>
      <c r="W62" s="15">
        <v>0</v>
      </c>
      <c r="X62" s="15">
        <v>0</v>
      </c>
      <c r="Y62" s="15">
        <v>0</v>
      </c>
      <c r="Z62" s="15">
        <v>304800</v>
      </c>
      <c r="AA62" s="15">
        <v>0</v>
      </c>
      <c r="AB62" s="15">
        <v>0</v>
      </c>
      <c r="AC62" s="15">
        <v>304800</v>
      </c>
      <c r="AD62" s="15">
        <v>0</v>
      </c>
      <c r="AE62" s="15">
        <v>0</v>
      </c>
      <c r="AF62" s="15">
        <v>0</v>
      </c>
      <c r="AG62" s="15">
        <v>0</v>
      </c>
      <c r="AH62" s="16">
        <f t="shared" si="0"/>
        <v>1</v>
      </c>
      <c r="AI62" s="15">
        <v>0</v>
      </c>
      <c r="AJ62" s="7"/>
    </row>
    <row r="63" spans="1:36" ht="54" customHeight="1">
      <c r="A63" s="12" t="s">
        <v>109</v>
      </c>
      <c r="B63" s="13" t="s">
        <v>110</v>
      </c>
      <c r="C63" s="14"/>
      <c r="D63" s="14"/>
      <c r="E63" s="14"/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285791823</v>
      </c>
      <c r="P63" s="15">
        <v>0</v>
      </c>
      <c r="Q63" s="15">
        <v>0</v>
      </c>
      <c r="R63" s="15">
        <v>0</v>
      </c>
      <c r="S63" s="15">
        <v>0</v>
      </c>
      <c r="T63" s="15">
        <v>285431722.24000001</v>
      </c>
      <c r="U63" s="15">
        <v>285431722.24000001</v>
      </c>
      <c r="V63" s="15">
        <v>0</v>
      </c>
      <c r="W63" s="15">
        <v>0</v>
      </c>
      <c r="X63" s="15">
        <v>0</v>
      </c>
      <c r="Y63" s="15">
        <v>0</v>
      </c>
      <c r="Z63" s="15">
        <v>285437185.63999999</v>
      </c>
      <c r="AA63" s="15">
        <v>0</v>
      </c>
      <c r="AB63" s="15">
        <v>0</v>
      </c>
      <c r="AC63" s="15">
        <v>285437185.63999999</v>
      </c>
      <c r="AD63" s="15">
        <v>0</v>
      </c>
      <c r="AE63" s="15">
        <v>0</v>
      </c>
      <c r="AF63" s="15">
        <v>0</v>
      </c>
      <c r="AG63" s="15">
        <v>0</v>
      </c>
      <c r="AH63" s="16">
        <f t="shared" si="0"/>
        <v>0.99875910599443563</v>
      </c>
      <c r="AI63" s="15">
        <v>0</v>
      </c>
      <c r="AJ63" s="7"/>
    </row>
    <row r="64" spans="1:36" ht="40.5" customHeight="1" outlineLevel="1">
      <c r="A64" s="12" t="s">
        <v>111</v>
      </c>
      <c r="B64" s="13" t="s">
        <v>112</v>
      </c>
      <c r="C64" s="14"/>
      <c r="D64" s="14"/>
      <c r="E64" s="14"/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3366800</v>
      </c>
      <c r="P64" s="15">
        <v>0</v>
      </c>
      <c r="Q64" s="15">
        <v>0</v>
      </c>
      <c r="R64" s="15">
        <v>0</v>
      </c>
      <c r="S64" s="15">
        <v>0</v>
      </c>
      <c r="T64" s="15">
        <v>3366800</v>
      </c>
      <c r="U64" s="15">
        <v>3366800</v>
      </c>
      <c r="V64" s="15">
        <v>0</v>
      </c>
      <c r="W64" s="15">
        <v>0</v>
      </c>
      <c r="X64" s="15">
        <v>0</v>
      </c>
      <c r="Y64" s="15">
        <v>0</v>
      </c>
      <c r="Z64" s="15">
        <v>3366800</v>
      </c>
      <c r="AA64" s="15">
        <v>0</v>
      </c>
      <c r="AB64" s="15">
        <v>0</v>
      </c>
      <c r="AC64" s="15">
        <v>3366800</v>
      </c>
      <c r="AD64" s="15">
        <v>0</v>
      </c>
      <c r="AE64" s="15">
        <v>0</v>
      </c>
      <c r="AF64" s="15">
        <v>0</v>
      </c>
      <c r="AG64" s="15">
        <v>0</v>
      </c>
      <c r="AH64" s="16">
        <f t="shared" si="0"/>
        <v>1</v>
      </c>
      <c r="AI64" s="15">
        <v>0</v>
      </c>
      <c r="AJ64" s="7"/>
    </row>
    <row r="65" spans="1:36" ht="94.5" customHeight="1" outlineLevel="2">
      <c r="A65" s="12" t="s">
        <v>113</v>
      </c>
      <c r="B65" s="13" t="s">
        <v>114</v>
      </c>
      <c r="C65" s="14"/>
      <c r="D65" s="14"/>
      <c r="E65" s="14"/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1065700</v>
      </c>
      <c r="P65" s="15">
        <v>0</v>
      </c>
      <c r="Q65" s="15">
        <v>0</v>
      </c>
      <c r="R65" s="15">
        <v>0</v>
      </c>
      <c r="S65" s="15">
        <v>0</v>
      </c>
      <c r="T65" s="15">
        <v>1065700</v>
      </c>
      <c r="U65" s="15">
        <v>1065700</v>
      </c>
      <c r="V65" s="15">
        <v>0</v>
      </c>
      <c r="W65" s="15">
        <v>0</v>
      </c>
      <c r="X65" s="15">
        <v>0</v>
      </c>
      <c r="Y65" s="15">
        <v>0</v>
      </c>
      <c r="Z65" s="15">
        <v>1065700</v>
      </c>
      <c r="AA65" s="15">
        <v>0</v>
      </c>
      <c r="AB65" s="15">
        <v>0</v>
      </c>
      <c r="AC65" s="15">
        <v>1065700</v>
      </c>
      <c r="AD65" s="15">
        <v>0</v>
      </c>
      <c r="AE65" s="15">
        <v>0</v>
      </c>
      <c r="AF65" s="15">
        <v>0</v>
      </c>
      <c r="AG65" s="15">
        <v>0</v>
      </c>
      <c r="AH65" s="16">
        <f t="shared" si="0"/>
        <v>1</v>
      </c>
      <c r="AI65" s="15">
        <v>0</v>
      </c>
      <c r="AJ65" s="7"/>
    </row>
    <row r="66" spans="1:36" ht="40.5" customHeight="1" outlineLevel="2">
      <c r="A66" s="12" t="s">
        <v>115</v>
      </c>
      <c r="B66" s="13" t="s">
        <v>116</v>
      </c>
      <c r="C66" s="14"/>
      <c r="D66" s="14"/>
      <c r="E66" s="14"/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269600</v>
      </c>
      <c r="P66" s="15">
        <v>0</v>
      </c>
      <c r="Q66" s="15">
        <v>0</v>
      </c>
      <c r="R66" s="15">
        <v>0</v>
      </c>
      <c r="S66" s="15">
        <v>0</v>
      </c>
      <c r="T66" s="15">
        <v>269600</v>
      </c>
      <c r="U66" s="15">
        <v>269600</v>
      </c>
      <c r="V66" s="15">
        <v>0</v>
      </c>
      <c r="W66" s="15">
        <v>0</v>
      </c>
      <c r="X66" s="15">
        <v>0</v>
      </c>
      <c r="Y66" s="15">
        <v>0</v>
      </c>
      <c r="Z66" s="15">
        <v>269600</v>
      </c>
      <c r="AA66" s="15">
        <v>0</v>
      </c>
      <c r="AB66" s="15">
        <v>0</v>
      </c>
      <c r="AC66" s="15">
        <v>269600</v>
      </c>
      <c r="AD66" s="15">
        <v>0</v>
      </c>
      <c r="AE66" s="15">
        <v>0</v>
      </c>
      <c r="AF66" s="15">
        <v>0</v>
      </c>
      <c r="AG66" s="15">
        <v>0</v>
      </c>
      <c r="AH66" s="16">
        <f t="shared" si="0"/>
        <v>1</v>
      </c>
      <c r="AI66" s="15">
        <v>0</v>
      </c>
      <c r="AJ66" s="7"/>
    </row>
    <row r="67" spans="1:36" ht="67.5" customHeight="1" outlineLevel="2">
      <c r="A67" s="12" t="s">
        <v>117</v>
      </c>
      <c r="B67" s="13" t="s">
        <v>118</v>
      </c>
      <c r="C67" s="14"/>
      <c r="D67" s="14"/>
      <c r="E67" s="14"/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123600</v>
      </c>
      <c r="P67" s="15">
        <v>0</v>
      </c>
      <c r="Q67" s="15">
        <v>0</v>
      </c>
      <c r="R67" s="15">
        <v>0</v>
      </c>
      <c r="S67" s="15">
        <v>0</v>
      </c>
      <c r="T67" s="15">
        <v>123600</v>
      </c>
      <c r="U67" s="15">
        <v>123600</v>
      </c>
      <c r="V67" s="15">
        <v>0</v>
      </c>
      <c r="W67" s="15">
        <v>0</v>
      </c>
      <c r="X67" s="15">
        <v>0</v>
      </c>
      <c r="Y67" s="15">
        <v>0</v>
      </c>
      <c r="Z67" s="15">
        <v>123600</v>
      </c>
      <c r="AA67" s="15">
        <v>0</v>
      </c>
      <c r="AB67" s="15">
        <v>0</v>
      </c>
      <c r="AC67" s="15">
        <v>123600</v>
      </c>
      <c r="AD67" s="15">
        <v>0</v>
      </c>
      <c r="AE67" s="15">
        <v>0</v>
      </c>
      <c r="AF67" s="15">
        <v>0</v>
      </c>
      <c r="AG67" s="15">
        <v>0</v>
      </c>
      <c r="AH67" s="16">
        <f t="shared" si="0"/>
        <v>1</v>
      </c>
      <c r="AI67" s="15">
        <v>0</v>
      </c>
      <c r="AJ67" s="7"/>
    </row>
    <row r="68" spans="1:36" ht="81" customHeight="1" outlineLevel="2">
      <c r="A68" s="12" t="s">
        <v>119</v>
      </c>
      <c r="B68" s="13" t="s">
        <v>120</v>
      </c>
      <c r="C68" s="14"/>
      <c r="D68" s="14"/>
      <c r="E68" s="14"/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76000</v>
      </c>
      <c r="P68" s="15">
        <v>0</v>
      </c>
      <c r="Q68" s="15">
        <v>0</v>
      </c>
      <c r="R68" s="15">
        <v>0</v>
      </c>
      <c r="S68" s="15">
        <v>0</v>
      </c>
      <c r="T68" s="15">
        <v>76000</v>
      </c>
      <c r="U68" s="15">
        <v>76000</v>
      </c>
      <c r="V68" s="15">
        <v>0</v>
      </c>
      <c r="W68" s="15">
        <v>0</v>
      </c>
      <c r="X68" s="15">
        <v>0</v>
      </c>
      <c r="Y68" s="15">
        <v>0</v>
      </c>
      <c r="Z68" s="15">
        <v>76000</v>
      </c>
      <c r="AA68" s="15">
        <v>0</v>
      </c>
      <c r="AB68" s="15">
        <v>0</v>
      </c>
      <c r="AC68" s="15">
        <v>76000</v>
      </c>
      <c r="AD68" s="15">
        <v>0</v>
      </c>
      <c r="AE68" s="15">
        <v>0</v>
      </c>
      <c r="AF68" s="15">
        <v>0</v>
      </c>
      <c r="AG68" s="15">
        <v>0</v>
      </c>
      <c r="AH68" s="16">
        <f t="shared" si="0"/>
        <v>1</v>
      </c>
      <c r="AI68" s="15">
        <v>0</v>
      </c>
      <c r="AJ68" s="7"/>
    </row>
    <row r="69" spans="1:36" ht="81" customHeight="1" outlineLevel="2">
      <c r="A69" s="12" t="s">
        <v>121</v>
      </c>
      <c r="B69" s="13" t="s">
        <v>122</v>
      </c>
      <c r="C69" s="14"/>
      <c r="D69" s="14"/>
      <c r="E69" s="14"/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1147800</v>
      </c>
      <c r="P69" s="15">
        <v>0</v>
      </c>
      <c r="Q69" s="15">
        <v>0</v>
      </c>
      <c r="R69" s="15">
        <v>0</v>
      </c>
      <c r="S69" s="15">
        <v>0</v>
      </c>
      <c r="T69" s="15">
        <v>1147800</v>
      </c>
      <c r="U69" s="15">
        <v>1147800</v>
      </c>
      <c r="V69" s="15">
        <v>0</v>
      </c>
      <c r="W69" s="15">
        <v>0</v>
      </c>
      <c r="X69" s="15">
        <v>0</v>
      </c>
      <c r="Y69" s="15">
        <v>0</v>
      </c>
      <c r="Z69" s="15">
        <v>1147800</v>
      </c>
      <c r="AA69" s="15">
        <v>0</v>
      </c>
      <c r="AB69" s="15">
        <v>0</v>
      </c>
      <c r="AC69" s="15">
        <v>1147800</v>
      </c>
      <c r="AD69" s="15">
        <v>0</v>
      </c>
      <c r="AE69" s="15">
        <v>0</v>
      </c>
      <c r="AF69" s="15">
        <v>0</v>
      </c>
      <c r="AG69" s="15">
        <v>0</v>
      </c>
      <c r="AH69" s="16">
        <f t="shared" si="0"/>
        <v>1</v>
      </c>
      <c r="AI69" s="15">
        <v>0</v>
      </c>
      <c r="AJ69" s="7"/>
    </row>
    <row r="70" spans="1:36" ht="40.5" customHeight="1" outlineLevel="2">
      <c r="A70" s="12" t="s">
        <v>123</v>
      </c>
      <c r="B70" s="13" t="s">
        <v>124</v>
      </c>
      <c r="C70" s="14"/>
      <c r="D70" s="14"/>
      <c r="E70" s="14"/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684100</v>
      </c>
      <c r="P70" s="15">
        <v>0</v>
      </c>
      <c r="Q70" s="15">
        <v>0</v>
      </c>
      <c r="R70" s="15">
        <v>0</v>
      </c>
      <c r="S70" s="15">
        <v>0</v>
      </c>
      <c r="T70" s="15">
        <v>684100</v>
      </c>
      <c r="U70" s="15">
        <v>684100</v>
      </c>
      <c r="V70" s="15">
        <v>0</v>
      </c>
      <c r="W70" s="15">
        <v>0</v>
      </c>
      <c r="X70" s="15">
        <v>0</v>
      </c>
      <c r="Y70" s="15">
        <v>0</v>
      </c>
      <c r="Z70" s="15">
        <v>684100</v>
      </c>
      <c r="AA70" s="15">
        <v>0</v>
      </c>
      <c r="AB70" s="15">
        <v>0</v>
      </c>
      <c r="AC70" s="15">
        <v>684100</v>
      </c>
      <c r="AD70" s="15">
        <v>0</v>
      </c>
      <c r="AE70" s="15">
        <v>0</v>
      </c>
      <c r="AF70" s="15">
        <v>0</v>
      </c>
      <c r="AG70" s="15">
        <v>0</v>
      </c>
      <c r="AH70" s="16">
        <f t="shared" si="0"/>
        <v>1</v>
      </c>
      <c r="AI70" s="15">
        <v>0</v>
      </c>
      <c r="AJ70" s="7"/>
    </row>
    <row r="71" spans="1:36" ht="67.5" customHeight="1" outlineLevel="2">
      <c r="A71" s="12" t="s">
        <v>117</v>
      </c>
      <c r="B71" s="13" t="s">
        <v>125</v>
      </c>
      <c r="C71" s="14"/>
      <c r="D71" s="14"/>
      <c r="E71" s="14"/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6" t="e">
        <f t="shared" si="0"/>
        <v>#DIV/0!</v>
      </c>
      <c r="AI71" s="15">
        <v>0</v>
      </c>
      <c r="AJ71" s="7"/>
    </row>
    <row r="72" spans="1:36" ht="67.5" customHeight="1" outlineLevel="2">
      <c r="A72" s="12" t="s">
        <v>126</v>
      </c>
      <c r="B72" s="13" t="s">
        <v>127</v>
      </c>
      <c r="C72" s="14"/>
      <c r="D72" s="14"/>
      <c r="E72" s="14"/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6" t="e">
        <f t="shared" si="0"/>
        <v>#DIV/0!</v>
      </c>
      <c r="AI72" s="15">
        <v>0</v>
      </c>
      <c r="AJ72" s="7"/>
    </row>
    <row r="73" spans="1:36" ht="40.5" customHeight="1" outlineLevel="1">
      <c r="A73" s="12" t="s">
        <v>128</v>
      </c>
      <c r="B73" s="13" t="s">
        <v>129</v>
      </c>
      <c r="C73" s="14"/>
      <c r="D73" s="14"/>
      <c r="E73" s="14"/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238000</v>
      </c>
      <c r="P73" s="15">
        <v>0</v>
      </c>
      <c r="Q73" s="15">
        <v>0</v>
      </c>
      <c r="R73" s="15">
        <v>0</v>
      </c>
      <c r="S73" s="15">
        <v>0</v>
      </c>
      <c r="T73" s="15">
        <v>238000</v>
      </c>
      <c r="U73" s="15">
        <v>238000</v>
      </c>
      <c r="V73" s="15">
        <v>0</v>
      </c>
      <c r="W73" s="15">
        <v>0</v>
      </c>
      <c r="X73" s="15">
        <v>0</v>
      </c>
      <c r="Y73" s="15">
        <v>0</v>
      </c>
      <c r="Z73" s="15">
        <v>238000</v>
      </c>
      <c r="AA73" s="15">
        <v>0</v>
      </c>
      <c r="AB73" s="15">
        <v>0</v>
      </c>
      <c r="AC73" s="15">
        <v>238000</v>
      </c>
      <c r="AD73" s="15">
        <v>0</v>
      </c>
      <c r="AE73" s="15">
        <v>0</v>
      </c>
      <c r="AF73" s="15">
        <v>0</v>
      </c>
      <c r="AG73" s="15">
        <v>0</v>
      </c>
      <c r="AH73" s="16">
        <f t="shared" si="0"/>
        <v>1</v>
      </c>
      <c r="AI73" s="15">
        <v>0</v>
      </c>
      <c r="AJ73" s="7"/>
    </row>
    <row r="74" spans="1:36" ht="54" customHeight="1" outlineLevel="2">
      <c r="A74" s="12" t="s">
        <v>130</v>
      </c>
      <c r="B74" s="13" t="s">
        <v>131</v>
      </c>
      <c r="C74" s="14"/>
      <c r="D74" s="14"/>
      <c r="E74" s="14"/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31000</v>
      </c>
      <c r="P74" s="15">
        <v>0</v>
      </c>
      <c r="Q74" s="15">
        <v>0</v>
      </c>
      <c r="R74" s="15">
        <v>0</v>
      </c>
      <c r="S74" s="15">
        <v>0</v>
      </c>
      <c r="T74" s="15">
        <v>31000</v>
      </c>
      <c r="U74" s="15">
        <v>31000</v>
      </c>
      <c r="V74" s="15">
        <v>0</v>
      </c>
      <c r="W74" s="15">
        <v>0</v>
      </c>
      <c r="X74" s="15">
        <v>0</v>
      </c>
      <c r="Y74" s="15">
        <v>0</v>
      </c>
      <c r="Z74" s="15">
        <v>31000</v>
      </c>
      <c r="AA74" s="15">
        <v>0</v>
      </c>
      <c r="AB74" s="15">
        <v>0</v>
      </c>
      <c r="AC74" s="15">
        <v>31000</v>
      </c>
      <c r="AD74" s="15">
        <v>0</v>
      </c>
      <c r="AE74" s="15">
        <v>0</v>
      </c>
      <c r="AF74" s="15">
        <v>0</v>
      </c>
      <c r="AG74" s="15">
        <v>0</v>
      </c>
      <c r="AH74" s="16">
        <f t="shared" ref="AH74:AH137" si="2">Z74/O74*100%</f>
        <v>1</v>
      </c>
      <c r="AI74" s="15">
        <v>0</v>
      </c>
      <c r="AJ74" s="7"/>
    </row>
    <row r="75" spans="1:36" ht="81" customHeight="1" outlineLevel="2">
      <c r="A75" s="12" t="s">
        <v>132</v>
      </c>
      <c r="B75" s="13" t="s">
        <v>133</v>
      </c>
      <c r="C75" s="14"/>
      <c r="D75" s="14"/>
      <c r="E75" s="14"/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76500</v>
      </c>
      <c r="P75" s="15">
        <v>0</v>
      </c>
      <c r="Q75" s="15">
        <v>0</v>
      </c>
      <c r="R75" s="15">
        <v>0</v>
      </c>
      <c r="S75" s="15">
        <v>0</v>
      </c>
      <c r="T75" s="15">
        <v>76500</v>
      </c>
      <c r="U75" s="15">
        <v>76500</v>
      </c>
      <c r="V75" s="15">
        <v>0</v>
      </c>
      <c r="W75" s="15">
        <v>0</v>
      </c>
      <c r="X75" s="15">
        <v>0</v>
      </c>
      <c r="Y75" s="15">
        <v>0</v>
      </c>
      <c r="Z75" s="15">
        <v>76500</v>
      </c>
      <c r="AA75" s="15">
        <v>0</v>
      </c>
      <c r="AB75" s="15">
        <v>0</v>
      </c>
      <c r="AC75" s="15">
        <v>76500</v>
      </c>
      <c r="AD75" s="15">
        <v>0</v>
      </c>
      <c r="AE75" s="15">
        <v>0</v>
      </c>
      <c r="AF75" s="15">
        <v>0</v>
      </c>
      <c r="AG75" s="15">
        <v>0</v>
      </c>
      <c r="AH75" s="16">
        <f t="shared" si="2"/>
        <v>1</v>
      </c>
      <c r="AI75" s="15">
        <v>0</v>
      </c>
      <c r="AJ75" s="7"/>
    </row>
    <row r="76" spans="1:36" ht="54" customHeight="1" outlineLevel="2">
      <c r="A76" s="12" t="s">
        <v>130</v>
      </c>
      <c r="B76" s="13" t="s">
        <v>134</v>
      </c>
      <c r="C76" s="14"/>
      <c r="D76" s="14"/>
      <c r="E76" s="14"/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130500</v>
      </c>
      <c r="P76" s="15">
        <v>0</v>
      </c>
      <c r="Q76" s="15">
        <v>0</v>
      </c>
      <c r="R76" s="15">
        <v>0</v>
      </c>
      <c r="S76" s="15">
        <v>0</v>
      </c>
      <c r="T76" s="15">
        <v>130500</v>
      </c>
      <c r="U76" s="15">
        <v>130500</v>
      </c>
      <c r="V76" s="15">
        <v>0</v>
      </c>
      <c r="W76" s="15">
        <v>0</v>
      </c>
      <c r="X76" s="15">
        <v>0</v>
      </c>
      <c r="Y76" s="15">
        <v>0</v>
      </c>
      <c r="Z76" s="15">
        <v>130500</v>
      </c>
      <c r="AA76" s="15">
        <v>0</v>
      </c>
      <c r="AB76" s="15">
        <v>0</v>
      </c>
      <c r="AC76" s="15">
        <v>130500</v>
      </c>
      <c r="AD76" s="15">
        <v>0</v>
      </c>
      <c r="AE76" s="15">
        <v>0</v>
      </c>
      <c r="AF76" s="15">
        <v>0</v>
      </c>
      <c r="AG76" s="15">
        <v>0</v>
      </c>
      <c r="AH76" s="16">
        <f t="shared" si="2"/>
        <v>1</v>
      </c>
      <c r="AI76" s="15">
        <v>0</v>
      </c>
      <c r="AJ76" s="7"/>
    </row>
    <row r="77" spans="1:36" ht="40.5" customHeight="1" outlineLevel="1">
      <c r="A77" s="12" t="s">
        <v>135</v>
      </c>
      <c r="B77" s="13" t="s">
        <v>136</v>
      </c>
      <c r="C77" s="14"/>
      <c r="D77" s="14"/>
      <c r="E77" s="14"/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135000</v>
      </c>
      <c r="P77" s="15">
        <v>0</v>
      </c>
      <c r="Q77" s="15">
        <v>0</v>
      </c>
      <c r="R77" s="15">
        <v>0</v>
      </c>
      <c r="S77" s="15">
        <v>0</v>
      </c>
      <c r="T77" s="15">
        <v>133000</v>
      </c>
      <c r="U77" s="15">
        <v>133000</v>
      </c>
      <c r="V77" s="15">
        <v>0</v>
      </c>
      <c r="W77" s="15">
        <v>0</v>
      </c>
      <c r="X77" s="15">
        <v>0</v>
      </c>
      <c r="Y77" s="15">
        <v>0</v>
      </c>
      <c r="Z77" s="15">
        <v>133000</v>
      </c>
      <c r="AA77" s="15">
        <v>0</v>
      </c>
      <c r="AB77" s="15">
        <v>0</v>
      </c>
      <c r="AC77" s="15">
        <v>133000</v>
      </c>
      <c r="AD77" s="15">
        <v>0</v>
      </c>
      <c r="AE77" s="15">
        <v>0</v>
      </c>
      <c r="AF77" s="15">
        <v>0</v>
      </c>
      <c r="AG77" s="15">
        <v>0</v>
      </c>
      <c r="AH77" s="16">
        <f t="shared" si="2"/>
        <v>0.98518518518518516</v>
      </c>
      <c r="AI77" s="15">
        <v>0</v>
      </c>
      <c r="AJ77" s="7"/>
    </row>
    <row r="78" spans="1:36" ht="54" customHeight="1" outlineLevel="2">
      <c r="A78" s="12" t="s">
        <v>137</v>
      </c>
      <c r="B78" s="13" t="s">
        <v>138</v>
      </c>
      <c r="C78" s="14"/>
      <c r="D78" s="14"/>
      <c r="E78" s="14"/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135000</v>
      </c>
      <c r="P78" s="15">
        <v>0</v>
      </c>
      <c r="Q78" s="15">
        <v>0</v>
      </c>
      <c r="R78" s="15">
        <v>0</v>
      </c>
      <c r="S78" s="15">
        <v>0</v>
      </c>
      <c r="T78" s="15">
        <v>133000</v>
      </c>
      <c r="U78" s="15">
        <v>133000</v>
      </c>
      <c r="V78" s="15">
        <v>0</v>
      </c>
      <c r="W78" s="15">
        <v>0</v>
      </c>
      <c r="X78" s="15">
        <v>0</v>
      </c>
      <c r="Y78" s="15">
        <v>0</v>
      </c>
      <c r="Z78" s="15">
        <v>133000</v>
      </c>
      <c r="AA78" s="15">
        <v>0</v>
      </c>
      <c r="AB78" s="15">
        <v>0</v>
      </c>
      <c r="AC78" s="15">
        <v>133000</v>
      </c>
      <c r="AD78" s="15">
        <v>0</v>
      </c>
      <c r="AE78" s="15">
        <v>0</v>
      </c>
      <c r="AF78" s="15">
        <v>0</v>
      </c>
      <c r="AG78" s="15">
        <v>0</v>
      </c>
      <c r="AH78" s="16">
        <f t="shared" si="2"/>
        <v>0.98518518518518516</v>
      </c>
      <c r="AI78" s="15">
        <v>0</v>
      </c>
      <c r="AJ78" s="7"/>
    </row>
    <row r="79" spans="1:36" ht="40.5" customHeight="1" outlineLevel="1">
      <c r="A79" s="12" t="s">
        <v>139</v>
      </c>
      <c r="B79" s="13" t="s">
        <v>140</v>
      </c>
      <c r="C79" s="14"/>
      <c r="D79" s="14"/>
      <c r="E79" s="14"/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97000</v>
      </c>
      <c r="P79" s="15">
        <v>0</v>
      </c>
      <c r="Q79" s="15">
        <v>0</v>
      </c>
      <c r="R79" s="15">
        <v>0</v>
      </c>
      <c r="S79" s="15">
        <v>0</v>
      </c>
      <c r="T79" s="15">
        <v>90000</v>
      </c>
      <c r="U79" s="15">
        <v>90000</v>
      </c>
      <c r="V79" s="15">
        <v>0</v>
      </c>
      <c r="W79" s="15">
        <v>0</v>
      </c>
      <c r="X79" s="15">
        <v>0</v>
      </c>
      <c r="Y79" s="15">
        <v>0</v>
      </c>
      <c r="Z79" s="15">
        <v>90000</v>
      </c>
      <c r="AA79" s="15">
        <v>0</v>
      </c>
      <c r="AB79" s="15">
        <v>0</v>
      </c>
      <c r="AC79" s="15">
        <v>90000</v>
      </c>
      <c r="AD79" s="15">
        <v>0</v>
      </c>
      <c r="AE79" s="15">
        <v>0</v>
      </c>
      <c r="AF79" s="15">
        <v>0</v>
      </c>
      <c r="AG79" s="15">
        <v>0</v>
      </c>
      <c r="AH79" s="16">
        <f t="shared" si="2"/>
        <v>0.92783505154639179</v>
      </c>
      <c r="AI79" s="15">
        <v>0</v>
      </c>
      <c r="AJ79" s="7"/>
    </row>
    <row r="80" spans="1:36" ht="54" customHeight="1" outlineLevel="2">
      <c r="A80" s="12" t="s">
        <v>141</v>
      </c>
      <c r="B80" s="13" t="s">
        <v>142</v>
      </c>
      <c r="C80" s="14"/>
      <c r="D80" s="14"/>
      <c r="E80" s="14"/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97000</v>
      </c>
      <c r="P80" s="15">
        <v>0</v>
      </c>
      <c r="Q80" s="15">
        <v>0</v>
      </c>
      <c r="R80" s="15">
        <v>0</v>
      </c>
      <c r="S80" s="15">
        <v>0</v>
      </c>
      <c r="T80" s="15">
        <v>90000</v>
      </c>
      <c r="U80" s="15">
        <v>90000</v>
      </c>
      <c r="V80" s="15">
        <v>0</v>
      </c>
      <c r="W80" s="15">
        <v>0</v>
      </c>
      <c r="X80" s="15">
        <v>0</v>
      </c>
      <c r="Y80" s="15">
        <v>0</v>
      </c>
      <c r="Z80" s="15">
        <v>90000</v>
      </c>
      <c r="AA80" s="15">
        <v>0</v>
      </c>
      <c r="AB80" s="15">
        <v>0</v>
      </c>
      <c r="AC80" s="15">
        <v>90000</v>
      </c>
      <c r="AD80" s="15">
        <v>0</v>
      </c>
      <c r="AE80" s="15">
        <v>0</v>
      </c>
      <c r="AF80" s="15">
        <v>0</v>
      </c>
      <c r="AG80" s="15">
        <v>0</v>
      </c>
      <c r="AH80" s="16">
        <f t="shared" si="2"/>
        <v>0.92783505154639179</v>
      </c>
      <c r="AI80" s="15">
        <v>0</v>
      </c>
      <c r="AJ80" s="7"/>
    </row>
    <row r="81" spans="1:36" ht="40.5" customHeight="1" outlineLevel="1">
      <c r="A81" s="12" t="s">
        <v>143</v>
      </c>
      <c r="B81" s="13" t="s">
        <v>144</v>
      </c>
      <c r="C81" s="14"/>
      <c r="D81" s="14"/>
      <c r="E81" s="14"/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2318557</v>
      </c>
      <c r="P81" s="15">
        <v>0</v>
      </c>
      <c r="Q81" s="15">
        <v>0</v>
      </c>
      <c r="R81" s="15">
        <v>0</v>
      </c>
      <c r="S81" s="15">
        <v>0</v>
      </c>
      <c r="T81" s="15">
        <v>2318556.2400000002</v>
      </c>
      <c r="U81" s="15">
        <v>2318556.2400000002</v>
      </c>
      <c r="V81" s="15">
        <v>0</v>
      </c>
      <c r="W81" s="15">
        <v>0</v>
      </c>
      <c r="X81" s="15">
        <v>0</v>
      </c>
      <c r="Y81" s="15">
        <v>0</v>
      </c>
      <c r="Z81" s="15">
        <v>2318556.2400000002</v>
      </c>
      <c r="AA81" s="15">
        <v>0</v>
      </c>
      <c r="AB81" s="15">
        <v>0</v>
      </c>
      <c r="AC81" s="15">
        <v>2318556.2400000002</v>
      </c>
      <c r="AD81" s="15">
        <v>0</v>
      </c>
      <c r="AE81" s="15">
        <v>0</v>
      </c>
      <c r="AF81" s="15">
        <v>0</v>
      </c>
      <c r="AG81" s="15">
        <v>0</v>
      </c>
      <c r="AH81" s="16">
        <f t="shared" si="2"/>
        <v>0.99999967220991337</v>
      </c>
      <c r="AI81" s="15">
        <v>0</v>
      </c>
      <c r="AJ81" s="7"/>
    </row>
    <row r="82" spans="1:36" ht="54" customHeight="1" outlineLevel="2">
      <c r="A82" s="12" t="s">
        <v>145</v>
      </c>
      <c r="B82" s="13" t="s">
        <v>146</v>
      </c>
      <c r="C82" s="14"/>
      <c r="D82" s="14"/>
      <c r="E82" s="14"/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2090286</v>
      </c>
      <c r="P82" s="15">
        <v>0</v>
      </c>
      <c r="Q82" s="15">
        <v>0</v>
      </c>
      <c r="R82" s="15">
        <v>0</v>
      </c>
      <c r="S82" s="15">
        <v>0</v>
      </c>
      <c r="T82" s="15">
        <v>2090285.8</v>
      </c>
      <c r="U82" s="15">
        <v>2090285.8</v>
      </c>
      <c r="V82" s="15">
        <v>0</v>
      </c>
      <c r="W82" s="15">
        <v>0</v>
      </c>
      <c r="X82" s="15">
        <v>0</v>
      </c>
      <c r="Y82" s="15">
        <v>0</v>
      </c>
      <c r="Z82" s="15">
        <v>2090285.8</v>
      </c>
      <c r="AA82" s="15">
        <v>0</v>
      </c>
      <c r="AB82" s="15">
        <v>0</v>
      </c>
      <c r="AC82" s="15">
        <v>2090285.8</v>
      </c>
      <c r="AD82" s="15">
        <v>0</v>
      </c>
      <c r="AE82" s="15">
        <v>0</v>
      </c>
      <c r="AF82" s="15">
        <v>0</v>
      </c>
      <c r="AG82" s="15">
        <v>0</v>
      </c>
      <c r="AH82" s="16">
        <f t="shared" si="2"/>
        <v>0.99999990431931329</v>
      </c>
      <c r="AI82" s="15">
        <v>0</v>
      </c>
      <c r="AJ82" s="7"/>
    </row>
    <row r="83" spans="1:36" ht="54" customHeight="1" outlineLevel="2">
      <c r="A83" s="12" t="s">
        <v>145</v>
      </c>
      <c r="B83" s="13" t="s">
        <v>147</v>
      </c>
      <c r="C83" s="14"/>
      <c r="D83" s="14"/>
      <c r="E83" s="14"/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228271</v>
      </c>
      <c r="P83" s="15">
        <v>0</v>
      </c>
      <c r="Q83" s="15">
        <v>0</v>
      </c>
      <c r="R83" s="15">
        <v>0</v>
      </c>
      <c r="S83" s="15">
        <v>0</v>
      </c>
      <c r="T83" s="15">
        <v>228270.44</v>
      </c>
      <c r="U83" s="15">
        <v>228270.44</v>
      </c>
      <c r="V83" s="15">
        <v>0</v>
      </c>
      <c r="W83" s="15">
        <v>0</v>
      </c>
      <c r="X83" s="15">
        <v>0</v>
      </c>
      <c r="Y83" s="15">
        <v>0</v>
      </c>
      <c r="Z83" s="15">
        <v>228270.44</v>
      </c>
      <c r="AA83" s="15">
        <v>0</v>
      </c>
      <c r="AB83" s="15">
        <v>0</v>
      </c>
      <c r="AC83" s="15">
        <v>228270.44</v>
      </c>
      <c r="AD83" s="15">
        <v>0</v>
      </c>
      <c r="AE83" s="15">
        <v>0</v>
      </c>
      <c r="AF83" s="15">
        <v>0</v>
      </c>
      <c r="AG83" s="15">
        <v>0</v>
      </c>
      <c r="AH83" s="16">
        <f t="shared" si="2"/>
        <v>0.99999754677554309</v>
      </c>
      <c r="AI83" s="15">
        <v>0</v>
      </c>
      <c r="AJ83" s="7"/>
    </row>
    <row r="84" spans="1:36" ht="67.5" customHeight="1" outlineLevel="1">
      <c r="A84" s="12" t="s">
        <v>148</v>
      </c>
      <c r="B84" s="13" t="s">
        <v>149</v>
      </c>
      <c r="C84" s="14"/>
      <c r="D84" s="14"/>
      <c r="E84" s="14"/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279636466</v>
      </c>
      <c r="P84" s="15">
        <v>0</v>
      </c>
      <c r="Q84" s="15">
        <v>0</v>
      </c>
      <c r="R84" s="15">
        <v>0</v>
      </c>
      <c r="S84" s="15">
        <v>0</v>
      </c>
      <c r="T84" s="15">
        <v>279285366</v>
      </c>
      <c r="U84" s="15">
        <v>279285366</v>
      </c>
      <c r="V84" s="15">
        <v>0</v>
      </c>
      <c r="W84" s="15">
        <v>0</v>
      </c>
      <c r="X84" s="15">
        <v>0</v>
      </c>
      <c r="Y84" s="15">
        <v>0</v>
      </c>
      <c r="Z84" s="15">
        <v>279290829.39999998</v>
      </c>
      <c r="AA84" s="15">
        <v>0</v>
      </c>
      <c r="AB84" s="15">
        <v>0</v>
      </c>
      <c r="AC84" s="15">
        <v>279290829.39999998</v>
      </c>
      <c r="AD84" s="15">
        <v>0</v>
      </c>
      <c r="AE84" s="15">
        <v>0</v>
      </c>
      <c r="AF84" s="15">
        <v>0</v>
      </c>
      <c r="AG84" s="15">
        <v>0</v>
      </c>
      <c r="AH84" s="16">
        <f t="shared" si="2"/>
        <v>0.99876397880096213</v>
      </c>
      <c r="AI84" s="15">
        <v>0</v>
      </c>
      <c r="AJ84" s="7"/>
    </row>
    <row r="85" spans="1:36" ht="40.5" customHeight="1" outlineLevel="2">
      <c r="A85" s="12" t="s">
        <v>150</v>
      </c>
      <c r="B85" s="13" t="s">
        <v>151</v>
      </c>
      <c r="C85" s="14"/>
      <c r="D85" s="14"/>
      <c r="E85" s="14"/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27094452</v>
      </c>
      <c r="P85" s="15">
        <v>0</v>
      </c>
      <c r="Q85" s="15">
        <v>0</v>
      </c>
      <c r="R85" s="15">
        <v>0</v>
      </c>
      <c r="S85" s="15">
        <v>0</v>
      </c>
      <c r="T85" s="15">
        <v>27094452</v>
      </c>
      <c r="U85" s="15">
        <v>27094452</v>
      </c>
      <c r="V85" s="15">
        <v>0</v>
      </c>
      <c r="W85" s="15">
        <v>0</v>
      </c>
      <c r="X85" s="15">
        <v>0</v>
      </c>
      <c r="Y85" s="15">
        <v>0</v>
      </c>
      <c r="Z85" s="15">
        <v>27094452</v>
      </c>
      <c r="AA85" s="15">
        <v>0</v>
      </c>
      <c r="AB85" s="15">
        <v>0</v>
      </c>
      <c r="AC85" s="15">
        <v>27094452</v>
      </c>
      <c r="AD85" s="15">
        <v>0</v>
      </c>
      <c r="AE85" s="15">
        <v>0</v>
      </c>
      <c r="AF85" s="15">
        <v>0</v>
      </c>
      <c r="AG85" s="15">
        <v>0</v>
      </c>
      <c r="AH85" s="16">
        <f t="shared" si="2"/>
        <v>1</v>
      </c>
      <c r="AI85" s="15">
        <v>0</v>
      </c>
      <c r="AJ85" s="7"/>
    </row>
    <row r="86" spans="1:36" ht="54" customHeight="1" outlineLevel="2">
      <c r="A86" s="12" t="s">
        <v>152</v>
      </c>
      <c r="B86" s="13" t="s">
        <v>153</v>
      </c>
      <c r="C86" s="14"/>
      <c r="D86" s="14"/>
      <c r="E86" s="14"/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14126679</v>
      </c>
      <c r="P86" s="15">
        <v>0</v>
      </c>
      <c r="Q86" s="15">
        <v>0</v>
      </c>
      <c r="R86" s="15">
        <v>0</v>
      </c>
      <c r="S86" s="15">
        <v>0</v>
      </c>
      <c r="T86" s="15">
        <v>14126679</v>
      </c>
      <c r="U86" s="15">
        <v>14126679</v>
      </c>
      <c r="V86" s="15">
        <v>0</v>
      </c>
      <c r="W86" s="15">
        <v>0</v>
      </c>
      <c r="X86" s="15">
        <v>0</v>
      </c>
      <c r="Y86" s="15">
        <v>0</v>
      </c>
      <c r="Z86" s="15">
        <v>14126679</v>
      </c>
      <c r="AA86" s="15">
        <v>0</v>
      </c>
      <c r="AB86" s="15">
        <v>0</v>
      </c>
      <c r="AC86" s="15">
        <v>14126679</v>
      </c>
      <c r="AD86" s="15">
        <v>0</v>
      </c>
      <c r="AE86" s="15">
        <v>0</v>
      </c>
      <c r="AF86" s="15">
        <v>0</v>
      </c>
      <c r="AG86" s="15">
        <v>0</v>
      </c>
      <c r="AH86" s="16">
        <f t="shared" si="2"/>
        <v>1</v>
      </c>
      <c r="AI86" s="15">
        <v>0</v>
      </c>
      <c r="AJ86" s="7"/>
    </row>
    <row r="87" spans="1:36" ht="40.5" customHeight="1" outlineLevel="2">
      <c r="A87" s="12" t="s">
        <v>154</v>
      </c>
      <c r="B87" s="13" t="s">
        <v>155</v>
      </c>
      <c r="C87" s="14"/>
      <c r="D87" s="14"/>
      <c r="E87" s="14"/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6668020</v>
      </c>
      <c r="P87" s="15">
        <v>0</v>
      </c>
      <c r="Q87" s="15">
        <v>0</v>
      </c>
      <c r="R87" s="15">
        <v>0</v>
      </c>
      <c r="S87" s="15">
        <v>0</v>
      </c>
      <c r="T87" s="15">
        <v>6668020</v>
      </c>
      <c r="U87" s="15">
        <v>6668020</v>
      </c>
      <c r="V87" s="15">
        <v>0</v>
      </c>
      <c r="W87" s="15">
        <v>0</v>
      </c>
      <c r="X87" s="15">
        <v>0</v>
      </c>
      <c r="Y87" s="15">
        <v>0</v>
      </c>
      <c r="Z87" s="15">
        <v>6668020</v>
      </c>
      <c r="AA87" s="15">
        <v>0</v>
      </c>
      <c r="AB87" s="15">
        <v>0</v>
      </c>
      <c r="AC87" s="15">
        <v>6668020</v>
      </c>
      <c r="AD87" s="15">
        <v>0</v>
      </c>
      <c r="AE87" s="15">
        <v>0</v>
      </c>
      <c r="AF87" s="15">
        <v>0</v>
      </c>
      <c r="AG87" s="15">
        <v>0</v>
      </c>
      <c r="AH87" s="16">
        <f t="shared" si="2"/>
        <v>1</v>
      </c>
      <c r="AI87" s="15">
        <v>0</v>
      </c>
      <c r="AJ87" s="7"/>
    </row>
    <row r="88" spans="1:36" ht="54" customHeight="1" outlineLevel="2">
      <c r="A88" s="12" t="s">
        <v>156</v>
      </c>
      <c r="B88" s="13" t="s">
        <v>157</v>
      </c>
      <c r="C88" s="14"/>
      <c r="D88" s="14"/>
      <c r="E88" s="14"/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2076390</v>
      </c>
      <c r="P88" s="15">
        <v>0</v>
      </c>
      <c r="Q88" s="15">
        <v>0</v>
      </c>
      <c r="R88" s="15">
        <v>0</v>
      </c>
      <c r="S88" s="15">
        <v>0</v>
      </c>
      <c r="T88" s="15">
        <v>2076390</v>
      </c>
      <c r="U88" s="15">
        <v>2076390</v>
      </c>
      <c r="V88" s="15">
        <v>0</v>
      </c>
      <c r="W88" s="15">
        <v>0</v>
      </c>
      <c r="X88" s="15">
        <v>0</v>
      </c>
      <c r="Y88" s="15">
        <v>0</v>
      </c>
      <c r="Z88" s="15">
        <v>2076390</v>
      </c>
      <c r="AA88" s="15">
        <v>0</v>
      </c>
      <c r="AB88" s="15">
        <v>0</v>
      </c>
      <c r="AC88" s="15">
        <v>2076390</v>
      </c>
      <c r="AD88" s="15">
        <v>0</v>
      </c>
      <c r="AE88" s="15">
        <v>0</v>
      </c>
      <c r="AF88" s="15">
        <v>0</v>
      </c>
      <c r="AG88" s="15">
        <v>0</v>
      </c>
      <c r="AH88" s="16">
        <f t="shared" si="2"/>
        <v>1</v>
      </c>
      <c r="AI88" s="15">
        <v>0</v>
      </c>
      <c r="AJ88" s="7"/>
    </row>
    <row r="89" spans="1:36" ht="27" customHeight="1" outlineLevel="2">
      <c r="A89" s="12" t="s">
        <v>158</v>
      </c>
      <c r="B89" s="13" t="s">
        <v>159</v>
      </c>
      <c r="C89" s="14"/>
      <c r="D89" s="14"/>
      <c r="E89" s="14"/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2770000</v>
      </c>
      <c r="P89" s="15">
        <v>0</v>
      </c>
      <c r="Q89" s="15">
        <v>0</v>
      </c>
      <c r="R89" s="15">
        <v>0</v>
      </c>
      <c r="S89" s="15">
        <v>0</v>
      </c>
      <c r="T89" s="15">
        <v>2770000</v>
      </c>
      <c r="U89" s="15">
        <v>2770000</v>
      </c>
      <c r="V89" s="15">
        <v>0</v>
      </c>
      <c r="W89" s="15">
        <v>0</v>
      </c>
      <c r="X89" s="15">
        <v>0</v>
      </c>
      <c r="Y89" s="15">
        <v>0</v>
      </c>
      <c r="Z89" s="15">
        <v>2770000</v>
      </c>
      <c r="AA89" s="15">
        <v>0</v>
      </c>
      <c r="AB89" s="15">
        <v>0</v>
      </c>
      <c r="AC89" s="15">
        <v>2770000</v>
      </c>
      <c r="AD89" s="15">
        <v>0</v>
      </c>
      <c r="AE89" s="15">
        <v>0</v>
      </c>
      <c r="AF89" s="15">
        <v>0</v>
      </c>
      <c r="AG89" s="15">
        <v>0</v>
      </c>
      <c r="AH89" s="16">
        <f t="shared" si="2"/>
        <v>1</v>
      </c>
      <c r="AI89" s="15">
        <v>0</v>
      </c>
      <c r="AJ89" s="7"/>
    </row>
    <row r="90" spans="1:36" ht="67.5" customHeight="1" outlineLevel="2">
      <c r="A90" s="12" t="s">
        <v>160</v>
      </c>
      <c r="B90" s="13" t="s">
        <v>161</v>
      </c>
      <c r="C90" s="14"/>
      <c r="D90" s="14"/>
      <c r="E90" s="14"/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962500</v>
      </c>
      <c r="P90" s="15">
        <v>0</v>
      </c>
      <c r="Q90" s="15">
        <v>0</v>
      </c>
      <c r="R90" s="15">
        <v>0</v>
      </c>
      <c r="S90" s="15">
        <v>0</v>
      </c>
      <c r="T90" s="15">
        <v>962500</v>
      </c>
      <c r="U90" s="15">
        <v>962500</v>
      </c>
      <c r="V90" s="15">
        <v>0</v>
      </c>
      <c r="W90" s="15">
        <v>0</v>
      </c>
      <c r="X90" s="15">
        <v>0</v>
      </c>
      <c r="Y90" s="15">
        <v>0</v>
      </c>
      <c r="Z90" s="15">
        <v>962500</v>
      </c>
      <c r="AA90" s="15">
        <v>0</v>
      </c>
      <c r="AB90" s="15">
        <v>0</v>
      </c>
      <c r="AC90" s="15">
        <v>962500</v>
      </c>
      <c r="AD90" s="15">
        <v>0</v>
      </c>
      <c r="AE90" s="15">
        <v>0</v>
      </c>
      <c r="AF90" s="15">
        <v>0</v>
      </c>
      <c r="AG90" s="15">
        <v>0</v>
      </c>
      <c r="AH90" s="16">
        <f t="shared" si="2"/>
        <v>1</v>
      </c>
      <c r="AI90" s="15">
        <v>0</v>
      </c>
      <c r="AJ90" s="7"/>
    </row>
    <row r="91" spans="1:36" ht="54" customHeight="1" outlineLevel="2">
      <c r="A91" s="12" t="s">
        <v>162</v>
      </c>
      <c r="B91" s="13" t="s">
        <v>163</v>
      </c>
      <c r="C91" s="14"/>
      <c r="D91" s="14"/>
      <c r="E91" s="14"/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31074049</v>
      </c>
      <c r="P91" s="15">
        <v>0</v>
      </c>
      <c r="Q91" s="15">
        <v>0</v>
      </c>
      <c r="R91" s="15">
        <v>0</v>
      </c>
      <c r="S91" s="15">
        <v>0</v>
      </c>
      <c r="T91" s="15">
        <v>31074049</v>
      </c>
      <c r="U91" s="15">
        <v>31074049</v>
      </c>
      <c r="V91" s="15">
        <v>0</v>
      </c>
      <c r="W91" s="15">
        <v>0</v>
      </c>
      <c r="X91" s="15">
        <v>0</v>
      </c>
      <c r="Y91" s="15">
        <v>0</v>
      </c>
      <c r="Z91" s="15">
        <v>31074049</v>
      </c>
      <c r="AA91" s="15">
        <v>0</v>
      </c>
      <c r="AB91" s="15">
        <v>0</v>
      </c>
      <c r="AC91" s="15">
        <v>31074049</v>
      </c>
      <c r="AD91" s="15">
        <v>0</v>
      </c>
      <c r="AE91" s="15">
        <v>0</v>
      </c>
      <c r="AF91" s="15">
        <v>0</v>
      </c>
      <c r="AG91" s="15">
        <v>0</v>
      </c>
      <c r="AH91" s="16">
        <f t="shared" si="2"/>
        <v>1</v>
      </c>
      <c r="AI91" s="15">
        <v>0</v>
      </c>
      <c r="AJ91" s="7"/>
    </row>
    <row r="92" spans="1:36" ht="40.5" customHeight="1" outlineLevel="2">
      <c r="A92" s="12" t="s">
        <v>164</v>
      </c>
      <c r="B92" s="13" t="s">
        <v>165</v>
      </c>
      <c r="C92" s="14"/>
      <c r="D92" s="14"/>
      <c r="E92" s="14"/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6818812</v>
      </c>
      <c r="P92" s="15">
        <v>0</v>
      </c>
      <c r="Q92" s="15">
        <v>0</v>
      </c>
      <c r="R92" s="15">
        <v>0</v>
      </c>
      <c r="S92" s="15">
        <v>0</v>
      </c>
      <c r="T92" s="15">
        <v>6818812</v>
      </c>
      <c r="U92" s="15">
        <v>6818812</v>
      </c>
      <c r="V92" s="15">
        <v>0</v>
      </c>
      <c r="W92" s="15">
        <v>0</v>
      </c>
      <c r="X92" s="15">
        <v>0</v>
      </c>
      <c r="Y92" s="15">
        <v>0</v>
      </c>
      <c r="Z92" s="15">
        <v>6818812</v>
      </c>
      <c r="AA92" s="15">
        <v>0</v>
      </c>
      <c r="AB92" s="15">
        <v>0</v>
      </c>
      <c r="AC92" s="15">
        <v>6818812</v>
      </c>
      <c r="AD92" s="15">
        <v>0</v>
      </c>
      <c r="AE92" s="15">
        <v>0</v>
      </c>
      <c r="AF92" s="15">
        <v>0</v>
      </c>
      <c r="AG92" s="15">
        <v>0</v>
      </c>
      <c r="AH92" s="16">
        <f t="shared" si="2"/>
        <v>1</v>
      </c>
      <c r="AI92" s="15">
        <v>0</v>
      </c>
      <c r="AJ92" s="7"/>
    </row>
    <row r="93" spans="1:36" ht="27" customHeight="1" outlineLevel="2">
      <c r="A93" s="12" t="s">
        <v>166</v>
      </c>
      <c r="B93" s="13" t="s">
        <v>167</v>
      </c>
      <c r="C93" s="14"/>
      <c r="D93" s="14"/>
      <c r="E93" s="14"/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2450555</v>
      </c>
      <c r="P93" s="15">
        <v>0</v>
      </c>
      <c r="Q93" s="15">
        <v>0</v>
      </c>
      <c r="R93" s="15">
        <v>0</v>
      </c>
      <c r="S93" s="15">
        <v>0</v>
      </c>
      <c r="T93" s="15">
        <v>2450555</v>
      </c>
      <c r="U93" s="15">
        <v>2450555</v>
      </c>
      <c r="V93" s="15">
        <v>0</v>
      </c>
      <c r="W93" s="15">
        <v>0</v>
      </c>
      <c r="X93" s="15">
        <v>0</v>
      </c>
      <c r="Y93" s="15">
        <v>0</v>
      </c>
      <c r="Z93" s="15">
        <v>2450555</v>
      </c>
      <c r="AA93" s="15">
        <v>0</v>
      </c>
      <c r="AB93" s="15">
        <v>0</v>
      </c>
      <c r="AC93" s="15">
        <v>2450555</v>
      </c>
      <c r="AD93" s="15">
        <v>0</v>
      </c>
      <c r="AE93" s="15">
        <v>0</v>
      </c>
      <c r="AF93" s="15">
        <v>0</v>
      </c>
      <c r="AG93" s="15">
        <v>0</v>
      </c>
      <c r="AH93" s="16">
        <f t="shared" si="2"/>
        <v>1</v>
      </c>
      <c r="AI93" s="15">
        <v>0</v>
      </c>
      <c r="AJ93" s="7"/>
    </row>
    <row r="94" spans="1:36" ht="81" customHeight="1" outlineLevel="2">
      <c r="A94" s="12" t="s">
        <v>168</v>
      </c>
      <c r="B94" s="13" t="s">
        <v>169</v>
      </c>
      <c r="C94" s="14"/>
      <c r="D94" s="14"/>
      <c r="E94" s="14"/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2200000</v>
      </c>
      <c r="P94" s="15">
        <v>0</v>
      </c>
      <c r="Q94" s="15">
        <v>0</v>
      </c>
      <c r="R94" s="15">
        <v>0</v>
      </c>
      <c r="S94" s="15">
        <v>0</v>
      </c>
      <c r="T94" s="15">
        <v>2200000</v>
      </c>
      <c r="U94" s="15">
        <v>2200000</v>
      </c>
      <c r="V94" s="15">
        <v>0</v>
      </c>
      <c r="W94" s="15">
        <v>0</v>
      </c>
      <c r="X94" s="15">
        <v>0</v>
      </c>
      <c r="Y94" s="15">
        <v>0</v>
      </c>
      <c r="Z94" s="15">
        <v>2200000</v>
      </c>
      <c r="AA94" s="15">
        <v>0</v>
      </c>
      <c r="AB94" s="15">
        <v>0</v>
      </c>
      <c r="AC94" s="15">
        <v>2200000</v>
      </c>
      <c r="AD94" s="15">
        <v>0</v>
      </c>
      <c r="AE94" s="15">
        <v>0</v>
      </c>
      <c r="AF94" s="15">
        <v>0</v>
      </c>
      <c r="AG94" s="15">
        <v>0</v>
      </c>
      <c r="AH94" s="16">
        <f t="shared" si="2"/>
        <v>1</v>
      </c>
      <c r="AI94" s="15">
        <v>0</v>
      </c>
      <c r="AJ94" s="7"/>
    </row>
    <row r="95" spans="1:36" ht="409.6" customHeight="1" outlineLevel="2">
      <c r="A95" s="12" t="s">
        <v>170</v>
      </c>
      <c r="B95" s="13" t="s">
        <v>171</v>
      </c>
      <c r="C95" s="14"/>
      <c r="D95" s="14"/>
      <c r="E95" s="14"/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133924700</v>
      </c>
      <c r="P95" s="15">
        <v>0</v>
      </c>
      <c r="Q95" s="15">
        <v>0</v>
      </c>
      <c r="R95" s="15">
        <v>0</v>
      </c>
      <c r="S95" s="15">
        <v>0</v>
      </c>
      <c r="T95" s="15">
        <v>133924700</v>
      </c>
      <c r="U95" s="15">
        <v>133924700</v>
      </c>
      <c r="V95" s="15">
        <v>0</v>
      </c>
      <c r="W95" s="15">
        <v>0</v>
      </c>
      <c r="X95" s="15">
        <v>0</v>
      </c>
      <c r="Y95" s="15">
        <v>0</v>
      </c>
      <c r="Z95" s="15">
        <v>133924700</v>
      </c>
      <c r="AA95" s="15">
        <v>0</v>
      </c>
      <c r="AB95" s="15">
        <v>0</v>
      </c>
      <c r="AC95" s="15">
        <v>133924700</v>
      </c>
      <c r="AD95" s="15">
        <v>0</v>
      </c>
      <c r="AE95" s="15">
        <v>0</v>
      </c>
      <c r="AF95" s="15">
        <v>0</v>
      </c>
      <c r="AG95" s="15">
        <v>0</v>
      </c>
      <c r="AH95" s="16">
        <f t="shared" si="2"/>
        <v>1</v>
      </c>
      <c r="AI95" s="15">
        <v>0</v>
      </c>
      <c r="AJ95" s="7"/>
    </row>
    <row r="96" spans="1:36" ht="67.5" customHeight="1" outlineLevel="2">
      <c r="A96" s="12" t="s">
        <v>172</v>
      </c>
      <c r="B96" s="13" t="s">
        <v>173</v>
      </c>
      <c r="C96" s="14"/>
      <c r="D96" s="14"/>
      <c r="E96" s="14"/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10968234</v>
      </c>
      <c r="P96" s="15">
        <v>0</v>
      </c>
      <c r="Q96" s="15">
        <v>0</v>
      </c>
      <c r="R96" s="15">
        <v>0</v>
      </c>
      <c r="S96" s="15">
        <v>0</v>
      </c>
      <c r="T96" s="15">
        <v>10963287</v>
      </c>
      <c r="U96" s="15">
        <v>10963287</v>
      </c>
      <c r="V96" s="15">
        <v>0</v>
      </c>
      <c r="W96" s="15">
        <v>0</v>
      </c>
      <c r="X96" s="15">
        <v>0</v>
      </c>
      <c r="Y96" s="15">
        <v>0</v>
      </c>
      <c r="Z96" s="15">
        <v>10963287</v>
      </c>
      <c r="AA96" s="15">
        <v>0</v>
      </c>
      <c r="AB96" s="15">
        <v>0</v>
      </c>
      <c r="AC96" s="15">
        <v>10963287</v>
      </c>
      <c r="AD96" s="15">
        <v>0</v>
      </c>
      <c r="AE96" s="15">
        <v>0</v>
      </c>
      <c r="AF96" s="15">
        <v>0</v>
      </c>
      <c r="AG96" s="15">
        <v>0</v>
      </c>
      <c r="AH96" s="16">
        <f t="shared" si="2"/>
        <v>0.99954897023531775</v>
      </c>
      <c r="AI96" s="15">
        <v>0</v>
      </c>
      <c r="AJ96" s="7"/>
    </row>
    <row r="97" spans="1:36" ht="54" customHeight="1" outlineLevel="2">
      <c r="A97" s="12" t="s">
        <v>174</v>
      </c>
      <c r="B97" s="13" t="s">
        <v>175</v>
      </c>
      <c r="C97" s="14"/>
      <c r="D97" s="14"/>
      <c r="E97" s="14"/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21716300</v>
      </c>
      <c r="P97" s="15">
        <v>0</v>
      </c>
      <c r="Q97" s="15">
        <v>0</v>
      </c>
      <c r="R97" s="15">
        <v>0</v>
      </c>
      <c r="S97" s="15">
        <v>0</v>
      </c>
      <c r="T97" s="15">
        <v>21372300</v>
      </c>
      <c r="U97" s="15">
        <v>21372300</v>
      </c>
      <c r="V97" s="15">
        <v>0</v>
      </c>
      <c r="W97" s="15">
        <v>0</v>
      </c>
      <c r="X97" s="15">
        <v>0</v>
      </c>
      <c r="Y97" s="15">
        <v>0</v>
      </c>
      <c r="Z97" s="15">
        <v>21377764.52</v>
      </c>
      <c r="AA97" s="15">
        <v>0</v>
      </c>
      <c r="AB97" s="15">
        <v>0</v>
      </c>
      <c r="AC97" s="15">
        <v>21377764.52</v>
      </c>
      <c r="AD97" s="15">
        <v>0</v>
      </c>
      <c r="AE97" s="15">
        <v>0</v>
      </c>
      <c r="AF97" s="15">
        <v>0</v>
      </c>
      <c r="AG97" s="15">
        <v>0</v>
      </c>
      <c r="AH97" s="16">
        <f t="shared" si="2"/>
        <v>0.98441099634836504</v>
      </c>
      <c r="AI97" s="15">
        <v>0</v>
      </c>
      <c r="AJ97" s="7"/>
    </row>
    <row r="98" spans="1:36" ht="108" customHeight="1" outlineLevel="2">
      <c r="A98" s="12" t="s">
        <v>176</v>
      </c>
      <c r="B98" s="13" t="s">
        <v>177</v>
      </c>
      <c r="C98" s="14"/>
      <c r="D98" s="14"/>
      <c r="E98" s="14"/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1673300</v>
      </c>
      <c r="P98" s="15">
        <v>0</v>
      </c>
      <c r="Q98" s="15">
        <v>0</v>
      </c>
      <c r="R98" s="15">
        <v>0</v>
      </c>
      <c r="S98" s="15">
        <v>0</v>
      </c>
      <c r="T98" s="15">
        <v>1673300</v>
      </c>
      <c r="U98" s="15">
        <v>1673300</v>
      </c>
      <c r="V98" s="15">
        <v>0</v>
      </c>
      <c r="W98" s="15">
        <v>0</v>
      </c>
      <c r="X98" s="15">
        <v>0</v>
      </c>
      <c r="Y98" s="15">
        <v>0</v>
      </c>
      <c r="Z98" s="15">
        <v>1673300</v>
      </c>
      <c r="AA98" s="15">
        <v>0</v>
      </c>
      <c r="AB98" s="15">
        <v>0</v>
      </c>
      <c r="AC98" s="15">
        <v>1673300</v>
      </c>
      <c r="AD98" s="15">
        <v>0</v>
      </c>
      <c r="AE98" s="15">
        <v>0</v>
      </c>
      <c r="AF98" s="15">
        <v>0</v>
      </c>
      <c r="AG98" s="15">
        <v>0</v>
      </c>
      <c r="AH98" s="16">
        <f t="shared" si="2"/>
        <v>1</v>
      </c>
      <c r="AI98" s="15">
        <v>0</v>
      </c>
      <c r="AJ98" s="7"/>
    </row>
    <row r="99" spans="1:36" ht="54" customHeight="1" outlineLevel="2">
      <c r="A99" s="12" t="s">
        <v>178</v>
      </c>
      <c r="B99" s="13" t="s">
        <v>179</v>
      </c>
      <c r="C99" s="14"/>
      <c r="D99" s="14"/>
      <c r="E99" s="14"/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35800</v>
      </c>
      <c r="P99" s="15">
        <v>0</v>
      </c>
      <c r="Q99" s="15">
        <v>0</v>
      </c>
      <c r="R99" s="15">
        <v>0</v>
      </c>
      <c r="S99" s="15">
        <v>0</v>
      </c>
      <c r="T99" s="15">
        <v>35800</v>
      </c>
      <c r="U99" s="15">
        <v>35800</v>
      </c>
      <c r="V99" s="15">
        <v>0</v>
      </c>
      <c r="W99" s="15">
        <v>0</v>
      </c>
      <c r="X99" s="15">
        <v>0</v>
      </c>
      <c r="Y99" s="15">
        <v>0</v>
      </c>
      <c r="Z99" s="15">
        <v>35800</v>
      </c>
      <c r="AA99" s="15">
        <v>0</v>
      </c>
      <c r="AB99" s="15">
        <v>0</v>
      </c>
      <c r="AC99" s="15">
        <v>35800</v>
      </c>
      <c r="AD99" s="15">
        <v>0</v>
      </c>
      <c r="AE99" s="15">
        <v>0</v>
      </c>
      <c r="AF99" s="15">
        <v>0</v>
      </c>
      <c r="AG99" s="15">
        <v>0</v>
      </c>
      <c r="AH99" s="16">
        <f t="shared" si="2"/>
        <v>1</v>
      </c>
      <c r="AI99" s="15">
        <v>0</v>
      </c>
      <c r="AJ99" s="7"/>
    </row>
    <row r="100" spans="1:36" ht="40.5" customHeight="1" outlineLevel="2">
      <c r="A100" s="12" t="s">
        <v>180</v>
      </c>
      <c r="B100" s="13" t="s">
        <v>181</v>
      </c>
      <c r="C100" s="14"/>
      <c r="D100" s="14"/>
      <c r="E100" s="14"/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1546400</v>
      </c>
      <c r="P100" s="15">
        <v>0</v>
      </c>
      <c r="Q100" s="15">
        <v>0</v>
      </c>
      <c r="R100" s="15">
        <v>0</v>
      </c>
      <c r="S100" s="15">
        <v>0</v>
      </c>
      <c r="T100" s="15">
        <v>1546400</v>
      </c>
      <c r="U100" s="15">
        <v>1546400</v>
      </c>
      <c r="V100" s="15">
        <v>0</v>
      </c>
      <c r="W100" s="15">
        <v>0</v>
      </c>
      <c r="X100" s="15">
        <v>0</v>
      </c>
      <c r="Y100" s="15">
        <v>0</v>
      </c>
      <c r="Z100" s="15">
        <v>1546400</v>
      </c>
      <c r="AA100" s="15">
        <v>0</v>
      </c>
      <c r="AB100" s="15">
        <v>0</v>
      </c>
      <c r="AC100" s="15">
        <v>1546400</v>
      </c>
      <c r="AD100" s="15">
        <v>0</v>
      </c>
      <c r="AE100" s="15">
        <v>0</v>
      </c>
      <c r="AF100" s="15">
        <v>0</v>
      </c>
      <c r="AG100" s="15">
        <v>0</v>
      </c>
      <c r="AH100" s="16">
        <f t="shared" si="2"/>
        <v>1</v>
      </c>
      <c r="AI100" s="15">
        <v>0</v>
      </c>
      <c r="AJ100" s="7"/>
    </row>
    <row r="101" spans="1:36" ht="121.5" customHeight="1" outlineLevel="2">
      <c r="A101" s="12" t="s">
        <v>182</v>
      </c>
      <c r="B101" s="13" t="s">
        <v>183</v>
      </c>
      <c r="C101" s="14"/>
      <c r="D101" s="14"/>
      <c r="E101" s="14"/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1473100</v>
      </c>
      <c r="P101" s="15">
        <v>0</v>
      </c>
      <c r="Q101" s="15">
        <v>0</v>
      </c>
      <c r="R101" s="15">
        <v>0</v>
      </c>
      <c r="S101" s="15">
        <v>0</v>
      </c>
      <c r="T101" s="15">
        <v>1473100</v>
      </c>
      <c r="U101" s="15">
        <v>1473100</v>
      </c>
      <c r="V101" s="15">
        <v>0</v>
      </c>
      <c r="W101" s="15">
        <v>0</v>
      </c>
      <c r="X101" s="15">
        <v>0</v>
      </c>
      <c r="Y101" s="15">
        <v>0</v>
      </c>
      <c r="Z101" s="15">
        <v>1473100</v>
      </c>
      <c r="AA101" s="15">
        <v>0</v>
      </c>
      <c r="AB101" s="15">
        <v>0</v>
      </c>
      <c r="AC101" s="15">
        <v>1473100</v>
      </c>
      <c r="AD101" s="15">
        <v>0</v>
      </c>
      <c r="AE101" s="15">
        <v>0</v>
      </c>
      <c r="AF101" s="15">
        <v>0</v>
      </c>
      <c r="AG101" s="15">
        <v>0</v>
      </c>
      <c r="AH101" s="16">
        <f t="shared" si="2"/>
        <v>1</v>
      </c>
      <c r="AI101" s="15">
        <v>0</v>
      </c>
      <c r="AJ101" s="7"/>
    </row>
    <row r="102" spans="1:36" ht="54" customHeight="1" outlineLevel="2">
      <c r="A102" s="12" t="s">
        <v>184</v>
      </c>
      <c r="B102" s="13" t="s">
        <v>185</v>
      </c>
      <c r="C102" s="14"/>
      <c r="D102" s="14"/>
      <c r="E102" s="14"/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140000</v>
      </c>
      <c r="P102" s="15">
        <v>0</v>
      </c>
      <c r="Q102" s="15">
        <v>0</v>
      </c>
      <c r="R102" s="15">
        <v>0</v>
      </c>
      <c r="S102" s="15">
        <v>0</v>
      </c>
      <c r="T102" s="15">
        <v>140000</v>
      </c>
      <c r="U102" s="15">
        <v>140000</v>
      </c>
      <c r="V102" s="15">
        <v>0</v>
      </c>
      <c r="W102" s="15">
        <v>0</v>
      </c>
      <c r="X102" s="15">
        <v>0</v>
      </c>
      <c r="Y102" s="15">
        <v>0</v>
      </c>
      <c r="Z102" s="15">
        <v>140000</v>
      </c>
      <c r="AA102" s="15">
        <v>0</v>
      </c>
      <c r="AB102" s="15">
        <v>0</v>
      </c>
      <c r="AC102" s="15">
        <v>140000</v>
      </c>
      <c r="AD102" s="15">
        <v>0</v>
      </c>
      <c r="AE102" s="15">
        <v>0</v>
      </c>
      <c r="AF102" s="15">
        <v>0</v>
      </c>
      <c r="AG102" s="15">
        <v>0</v>
      </c>
      <c r="AH102" s="16">
        <f t="shared" si="2"/>
        <v>1</v>
      </c>
      <c r="AI102" s="15">
        <v>0</v>
      </c>
      <c r="AJ102" s="7"/>
    </row>
    <row r="103" spans="1:36" ht="54" customHeight="1" outlineLevel="2">
      <c r="A103" s="12" t="s">
        <v>178</v>
      </c>
      <c r="B103" s="13" t="s">
        <v>186</v>
      </c>
      <c r="C103" s="14"/>
      <c r="D103" s="14"/>
      <c r="E103" s="14"/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400</v>
      </c>
      <c r="P103" s="15">
        <v>0</v>
      </c>
      <c r="Q103" s="15">
        <v>0</v>
      </c>
      <c r="R103" s="15">
        <v>0</v>
      </c>
      <c r="S103" s="15">
        <v>0</v>
      </c>
      <c r="T103" s="15">
        <v>400</v>
      </c>
      <c r="U103" s="15">
        <v>400</v>
      </c>
      <c r="V103" s="15">
        <v>0</v>
      </c>
      <c r="W103" s="15">
        <v>0</v>
      </c>
      <c r="X103" s="15">
        <v>0</v>
      </c>
      <c r="Y103" s="15">
        <v>0</v>
      </c>
      <c r="Z103" s="15">
        <v>400</v>
      </c>
      <c r="AA103" s="15">
        <v>0</v>
      </c>
      <c r="AB103" s="15">
        <v>0</v>
      </c>
      <c r="AC103" s="15">
        <v>400</v>
      </c>
      <c r="AD103" s="15">
        <v>0</v>
      </c>
      <c r="AE103" s="15">
        <v>0</v>
      </c>
      <c r="AF103" s="15">
        <v>0</v>
      </c>
      <c r="AG103" s="15">
        <v>0</v>
      </c>
      <c r="AH103" s="16">
        <f t="shared" si="2"/>
        <v>1</v>
      </c>
      <c r="AI103" s="15">
        <v>0</v>
      </c>
      <c r="AJ103" s="7"/>
    </row>
    <row r="104" spans="1:36" ht="40.5" customHeight="1" outlineLevel="2">
      <c r="A104" s="12" t="s">
        <v>180</v>
      </c>
      <c r="B104" s="13" t="s">
        <v>187</v>
      </c>
      <c r="C104" s="14"/>
      <c r="D104" s="14"/>
      <c r="E104" s="14"/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81000</v>
      </c>
      <c r="P104" s="15">
        <v>0</v>
      </c>
      <c r="Q104" s="15">
        <v>0</v>
      </c>
      <c r="R104" s="15">
        <v>0</v>
      </c>
      <c r="S104" s="15">
        <v>0</v>
      </c>
      <c r="T104" s="15">
        <v>81000</v>
      </c>
      <c r="U104" s="15">
        <v>81000</v>
      </c>
      <c r="V104" s="15">
        <v>0</v>
      </c>
      <c r="W104" s="15">
        <v>0</v>
      </c>
      <c r="X104" s="15">
        <v>0</v>
      </c>
      <c r="Y104" s="15">
        <v>0</v>
      </c>
      <c r="Z104" s="15">
        <v>81000</v>
      </c>
      <c r="AA104" s="15">
        <v>0</v>
      </c>
      <c r="AB104" s="15">
        <v>0</v>
      </c>
      <c r="AC104" s="15">
        <v>81000</v>
      </c>
      <c r="AD104" s="15">
        <v>0</v>
      </c>
      <c r="AE104" s="15">
        <v>0</v>
      </c>
      <c r="AF104" s="15">
        <v>0</v>
      </c>
      <c r="AG104" s="15">
        <v>0</v>
      </c>
      <c r="AH104" s="16">
        <f t="shared" si="2"/>
        <v>1</v>
      </c>
      <c r="AI104" s="15">
        <v>0</v>
      </c>
      <c r="AJ104" s="7"/>
    </row>
    <row r="105" spans="1:36" ht="121.5" customHeight="1" outlineLevel="2">
      <c r="A105" s="12" t="s">
        <v>182</v>
      </c>
      <c r="B105" s="13" t="s">
        <v>188</v>
      </c>
      <c r="C105" s="14"/>
      <c r="D105" s="14"/>
      <c r="E105" s="14"/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368200</v>
      </c>
      <c r="P105" s="15">
        <v>0</v>
      </c>
      <c r="Q105" s="15">
        <v>0</v>
      </c>
      <c r="R105" s="15">
        <v>0</v>
      </c>
      <c r="S105" s="15">
        <v>0</v>
      </c>
      <c r="T105" s="15">
        <v>368200</v>
      </c>
      <c r="U105" s="15">
        <v>368200</v>
      </c>
      <c r="V105" s="15">
        <v>0</v>
      </c>
      <c r="W105" s="15">
        <v>0</v>
      </c>
      <c r="X105" s="15">
        <v>0</v>
      </c>
      <c r="Y105" s="15">
        <v>0</v>
      </c>
      <c r="Z105" s="15">
        <v>368200</v>
      </c>
      <c r="AA105" s="15">
        <v>0</v>
      </c>
      <c r="AB105" s="15">
        <v>0</v>
      </c>
      <c r="AC105" s="15">
        <v>368200</v>
      </c>
      <c r="AD105" s="15">
        <v>0</v>
      </c>
      <c r="AE105" s="15">
        <v>0</v>
      </c>
      <c r="AF105" s="15">
        <v>0</v>
      </c>
      <c r="AG105" s="15">
        <v>0</v>
      </c>
      <c r="AH105" s="16">
        <f t="shared" si="2"/>
        <v>1</v>
      </c>
      <c r="AI105" s="15">
        <v>0</v>
      </c>
      <c r="AJ105" s="7"/>
    </row>
    <row r="106" spans="1:36" ht="94.5" customHeight="1" outlineLevel="2">
      <c r="A106" s="12" t="s">
        <v>189</v>
      </c>
      <c r="B106" s="13" t="s">
        <v>190</v>
      </c>
      <c r="C106" s="14"/>
      <c r="D106" s="14"/>
      <c r="E106" s="14"/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4142945</v>
      </c>
      <c r="P106" s="15">
        <v>0</v>
      </c>
      <c r="Q106" s="15">
        <v>0</v>
      </c>
      <c r="R106" s="15">
        <v>0</v>
      </c>
      <c r="S106" s="15">
        <v>0</v>
      </c>
      <c r="T106" s="15">
        <v>4142945</v>
      </c>
      <c r="U106" s="15">
        <v>4142945</v>
      </c>
      <c r="V106" s="15">
        <v>0</v>
      </c>
      <c r="W106" s="15">
        <v>0</v>
      </c>
      <c r="X106" s="15">
        <v>0</v>
      </c>
      <c r="Y106" s="15">
        <v>0</v>
      </c>
      <c r="Z106" s="15">
        <v>4142944.15</v>
      </c>
      <c r="AA106" s="15">
        <v>0</v>
      </c>
      <c r="AB106" s="15">
        <v>0</v>
      </c>
      <c r="AC106" s="15">
        <v>4142944.15</v>
      </c>
      <c r="AD106" s="15">
        <v>0</v>
      </c>
      <c r="AE106" s="15">
        <v>0</v>
      </c>
      <c r="AF106" s="15">
        <v>0</v>
      </c>
      <c r="AG106" s="15">
        <v>0</v>
      </c>
      <c r="AH106" s="16">
        <f t="shared" si="2"/>
        <v>0.99999979483193713</v>
      </c>
      <c r="AI106" s="15">
        <v>0</v>
      </c>
      <c r="AJ106" s="7"/>
    </row>
    <row r="107" spans="1:36" ht="54" customHeight="1" outlineLevel="2">
      <c r="A107" s="12" t="s">
        <v>191</v>
      </c>
      <c r="B107" s="13" t="s">
        <v>192</v>
      </c>
      <c r="C107" s="14"/>
      <c r="D107" s="14"/>
      <c r="E107" s="14"/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5593325</v>
      </c>
      <c r="P107" s="15">
        <v>0</v>
      </c>
      <c r="Q107" s="15">
        <v>0</v>
      </c>
      <c r="R107" s="15">
        <v>0</v>
      </c>
      <c r="S107" s="15">
        <v>0</v>
      </c>
      <c r="T107" s="15">
        <v>5593325</v>
      </c>
      <c r="U107" s="15">
        <v>5593325</v>
      </c>
      <c r="V107" s="15">
        <v>0</v>
      </c>
      <c r="W107" s="15">
        <v>0</v>
      </c>
      <c r="X107" s="15">
        <v>0</v>
      </c>
      <c r="Y107" s="15">
        <v>0</v>
      </c>
      <c r="Z107" s="15">
        <v>5593324.7300000004</v>
      </c>
      <c r="AA107" s="15">
        <v>0</v>
      </c>
      <c r="AB107" s="15">
        <v>0</v>
      </c>
      <c r="AC107" s="15">
        <v>5593324.7300000004</v>
      </c>
      <c r="AD107" s="15">
        <v>0</v>
      </c>
      <c r="AE107" s="15">
        <v>0</v>
      </c>
      <c r="AF107" s="15">
        <v>0</v>
      </c>
      <c r="AG107" s="15">
        <v>0</v>
      </c>
      <c r="AH107" s="16">
        <f t="shared" si="2"/>
        <v>0.99999995172817613</v>
      </c>
      <c r="AI107" s="15">
        <v>0</v>
      </c>
      <c r="AJ107" s="7"/>
    </row>
    <row r="108" spans="1:36" ht="67.5" customHeight="1" outlineLevel="2">
      <c r="A108" s="12" t="s">
        <v>172</v>
      </c>
      <c r="B108" s="13" t="s">
        <v>193</v>
      </c>
      <c r="C108" s="14"/>
      <c r="D108" s="14"/>
      <c r="E108" s="14"/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477366</v>
      </c>
      <c r="P108" s="15">
        <v>0</v>
      </c>
      <c r="Q108" s="15">
        <v>0</v>
      </c>
      <c r="R108" s="15">
        <v>0</v>
      </c>
      <c r="S108" s="15">
        <v>0</v>
      </c>
      <c r="T108" s="15">
        <v>475213</v>
      </c>
      <c r="U108" s="15">
        <v>475213</v>
      </c>
      <c r="V108" s="15">
        <v>0</v>
      </c>
      <c r="W108" s="15">
        <v>0</v>
      </c>
      <c r="X108" s="15">
        <v>0</v>
      </c>
      <c r="Y108" s="15">
        <v>0</v>
      </c>
      <c r="Z108" s="15">
        <v>475213</v>
      </c>
      <c r="AA108" s="15">
        <v>0</v>
      </c>
      <c r="AB108" s="15">
        <v>0</v>
      </c>
      <c r="AC108" s="15">
        <v>475213</v>
      </c>
      <c r="AD108" s="15">
        <v>0</v>
      </c>
      <c r="AE108" s="15">
        <v>0</v>
      </c>
      <c r="AF108" s="15">
        <v>0</v>
      </c>
      <c r="AG108" s="15">
        <v>0</v>
      </c>
      <c r="AH108" s="16">
        <f t="shared" si="2"/>
        <v>0.99548983379629052</v>
      </c>
      <c r="AI108" s="15">
        <v>0</v>
      </c>
      <c r="AJ108" s="7"/>
    </row>
    <row r="109" spans="1:36" ht="54" customHeight="1" outlineLevel="2">
      <c r="A109" s="12" t="s">
        <v>20</v>
      </c>
      <c r="B109" s="13" t="s">
        <v>194</v>
      </c>
      <c r="C109" s="14"/>
      <c r="D109" s="14"/>
      <c r="E109" s="14"/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857900</v>
      </c>
      <c r="P109" s="15">
        <v>0</v>
      </c>
      <c r="Q109" s="15">
        <v>0</v>
      </c>
      <c r="R109" s="15">
        <v>0</v>
      </c>
      <c r="S109" s="15">
        <v>0</v>
      </c>
      <c r="T109" s="15">
        <v>857900</v>
      </c>
      <c r="U109" s="15">
        <v>857900</v>
      </c>
      <c r="V109" s="15">
        <v>0</v>
      </c>
      <c r="W109" s="15">
        <v>0</v>
      </c>
      <c r="X109" s="15">
        <v>0</v>
      </c>
      <c r="Y109" s="15">
        <v>0</v>
      </c>
      <c r="Z109" s="15">
        <v>857900</v>
      </c>
      <c r="AA109" s="15">
        <v>0</v>
      </c>
      <c r="AB109" s="15">
        <v>0</v>
      </c>
      <c r="AC109" s="15">
        <v>857900</v>
      </c>
      <c r="AD109" s="15">
        <v>0</v>
      </c>
      <c r="AE109" s="15">
        <v>0</v>
      </c>
      <c r="AF109" s="15">
        <v>0</v>
      </c>
      <c r="AG109" s="15">
        <v>0</v>
      </c>
      <c r="AH109" s="16">
        <f t="shared" si="2"/>
        <v>1</v>
      </c>
      <c r="AI109" s="15">
        <v>0</v>
      </c>
      <c r="AJ109" s="7"/>
    </row>
    <row r="110" spans="1:36" ht="67.5" customHeight="1" outlineLevel="2">
      <c r="A110" s="12" t="s">
        <v>195</v>
      </c>
      <c r="B110" s="13" t="s">
        <v>196</v>
      </c>
      <c r="C110" s="14"/>
      <c r="D110" s="14"/>
      <c r="E110" s="14"/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2300</v>
      </c>
      <c r="P110" s="15">
        <v>0</v>
      </c>
      <c r="Q110" s="15">
        <v>0</v>
      </c>
      <c r="R110" s="15">
        <v>0</v>
      </c>
      <c r="S110" s="15">
        <v>0</v>
      </c>
      <c r="T110" s="15">
        <v>2300</v>
      </c>
      <c r="U110" s="15">
        <v>2300</v>
      </c>
      <c r="V110" s="15">
        <v>0</v>
      </c>
      <c r="W110" s="15">
        <v>0</v>
      </c>
      <c r="X110" s="15">
        <v>0</v>
      </c>
      <c r="Y110" s="15">
        <v>0</v>
      </c>
      <c r="Z110" s="15">
        <v>2300</v>
      </c>
      <c r="AA110" s="15">
        <v>0</v>
      </c>
      <c r="AB110" s="15">
        <v>0</v>
      </c>
      <c r="AC110" s="15">
        <v>2300</v>
      </c>
      <c r="AD110" s="15">
        <v>0</v>
      </c>
      <c r="AE110" s="15">
        <v>0</v>
      </c>
      <c r="AF110" s="15">
        <v>0</v>
      </c>
      <c r="AG110" s="15">
        <v>0</v>
      </c>
      <c r="AH110" s="16">
        <f t="shared" si="2"/>
        <v>1</v>
      </c>
      <c r="AI110" s="15">
        <v>0</v>
      </c>
      <c r="AJ110" s="7"/>
    </row>
    <row r="111" spans="1:36" ht="54" customHeight="1" outlineLevel="2">
      <c r="A111" s="12" t="s">
        <v>162</v>
      </c>
      <c r="B111" s="13" t="s">
        <v>197</v>
      </c>
      <c r="C111" s="14"/>
      <c r="D111" s="14"/>
      <c r="E111" s="14"/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315051</v>
      </c>
      <c r="P111" s="15">
        <v>0</v>
      </c>
      <c r="Q111" s="15">
        <v>0</v>
      </c>
      <c r="R111" s="15">
        <v>0</v>
      </c>
      <c r="S111" s="15">
        <v>0</v>
      </c>
      <c r="T111" s="15">
        <v>315051</v>
      </c>
      <c r="U111" s="15">
        <v>315051</v>
      </c>
      <c r="V111" s="15">
        <v>0</v>
      </c>
      <c r="W111" s="15">
        <v>0</v>
      </c>
      <c r="X111" s="15">
        <v>0</v>
      </c>
      <c r="Y111" s="15">
        <v>0</v>
      </c>
      <c r="Z111" s="15">
        <v>315051</v>
      </c>
      <c r="AA111" s="15">
        <v>0</v>
      </c>
      <c r="AB111" s="15">
        <v>0</v>
      </c>
      <c r="AC111" s="15">
        <v>315051</v>
      </c>
      <c r="AD111" s="15">
        <v>0</v>
      </c>
      <c r="AE111" s="15">
        <v>0</v>
      </c>
      <c r="AF111" s="15">
        <v>0</v>
      </c>
      <c r="AG111" s="15">
        <v>0</v>
      </c>
      <c r="AH111" s="16">
        <f t="shared" si="2"/>
        <v>1</v>
      </c>
      <c r="AI111" s="15">
        <v>0</v>
      </c>
      <c r="AJ111" s="7"/>
    </row>
    <row r="112" spans="1:36" ht="40.5" customHeight="1" outlineLevel="2">
      <c r="A112" s="12" t="s">
        <v>164</v>
      </c>
      <c r="B112" s="13" t="s">
        <v>198</v>
      </c>
      <c r="C112" s="14"/>
      <c r="D112" s="14"/>
      <c r="E112" s="14"/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78688</v>
      </c>
      <c r="P112" s="15">
        <v>0</v>
      </c>
      <c r="Q112" s="15">
        <v>0</v>
      </c>
      <c r="R112" s="15">
        <v>0</v>
      </c>
      <c r="S112" s="15">
        <v>0</v>
      </c>
      <c r="T112" s="15">
        <v>78688</v>
      </c>
      <c r="U112" s="15">
        <v>78688</v>
      </c>
      <c r="V112" s="15">
        <v>0</v>
      </c>
      <c r="W112" s="15">
        <v>0</v>
      </c>
      <c r="X112" s="15">
        <v>0</v>
      </c>
      <c r="Y112" s="15">
        <v>0</v>
      </c>
      <c r="Z112" s="15">
        <v>78688</v>
      </c>
      <c r="AA112" s="15">
        <v>0</v>
      </c>
      <c r="AB112" s="15">
        <v>0</v>
      </c>
      <c r="AC112" s="15">
        <v>78688</v>
      </c>
      <c r="AD112" s="15">
        <v>0</v>
      </c>
      <c r="AE112" s="15">
        <v>0</v>
      </c>
      <c r="AF112" s="15">
        <v>0</v>
      </c>
      <c r="AG112" s="15">
        <v>0</v>
      </c>
      <c r="AH112" s="16">
        <f t="shared" si="2"/>
        <v>1</v>
      </c>
      <c r="AI112" s="15">
        <v>0</v>
      </c>
      <c r="AJ112" s="7"/>
    </row>
    <row r="113" spans="1:36" ht="54" customHeight="1">
      <c r="A113" s="12" t="s">
        <v>199</v>
      </c>
      <c r="B113" s="13" t="s">
        <v>200</v>
      </c>
      <c r="C113" s="14"/>
      <c r="D113" s="14"/>
      <c r="E113" s="14"/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1002030</v>
      </c>
      <c r="P113" s="15">
        <v>0</v>
      </c>
      <c r="Q113" s="15">
        <v>0</v>
      </c>
      <c r="R113" s="15">
        <v>0</v>
      </c>
      <c r="S113" s="15">
        <v>0</v>
      </c>
      <c r="T113" s="15">
        <v>967830</v>
      </c>
      <c r="U113" s="15">
        <v>967830</v>
      </c>
      <c r="V113" s="15">
        <v>0</v>
      </c>
      <c r="W113" s="15">
        <v>0</v>
      </c>
      <c r="X113" s="15">
        <v>0</v>
      </c>
      <c r="Y113" s="15">
        <v>0</v>
      </c>
      <c r="Z113" s="15">
        <v>967830</v>
      </c>
      <c r="AA113" s="15">
        <v>0</v>
      </c>
      <c r="AB113" s="15">
        <v>0</v>
      </c>
      <c r="AC113" s="15">
        <v>967830</v>
      </c>
      <c r="AD113" s="15">
        <v>0</v>
      </c>
      <c r="AE113" s="15">
        <v>0</v>
      </c>
      <c r="AF113" s="15">
        <v>0</v>
      </c>
      <c r="AG113" s="15">
        <v>0</v>
      </c>
      <c r="AH113" s="16">
        <f t="shared" si="2"/>
        <v>0.96586928535073802</v>
      </c>
      <c r="AI113" s="15">
        <v>0</v>
      </c>
      <c r="AJ113" s="7"/>
    </row>
    <row r="114" spans="1:36" ht="40.5" customHeight="1" outlineLevel="2">
      <c r="A114" s="12" t="s">
        <v>201</v>
      </c>
      <c r="B114" s="13" t="s">
        <v>202</v>
      </c>
      <c r="C114" s="14"/>
      <c r="D114" s="14"/>
      <c r="E114" s="14"/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311500</v>
      </c>
      <c r="P114" s="15">
        <v>0</v>
      </c>
      <c r="Q114" s="15">
        <v>0</v>
      </c>
      <c r="R114" s="15">
        <v>0</v>
      </c>
      <c r="S114" s="15">
        <v>0</v>
      </c>
      <c r="T114" s="15">
        <v>277300</v>
      </c>
      <c r="U114" s="15">
        <v>277300</v>
      </c>
      <c r="V114" s="15">
        <v>0</v>
      </c>
      <c r="W114" s="15">
        <v>0</v>
      </c>
      <c r="X114" s="15">
        <v>0</v>
      </c>
      <c r="Y114" s="15">
        <v>0</v>
      </c>
      <c r="Z114" s="15">
        <v>277300</v>
      </c>
      <c r="AA114" s="15">
        <v>0</v>
      </c>
      <c r="AB114" s="15">
        <v>0</v>
      </c>
      <c r="AC114" s="15">
        <v>277300</v>
      </c>
      <c r="AD114" s="15">
        <v>0</v>
      </c>
      <c r="AE114" s="15">
        <v>0</v>
      </c>
      <c r="AF114" s="15">
        <v>0</v>
      </c>
      <c r="AG114" s="15">
        <v>0</v>
      </c>
      <c r="AH114" s="16">
        <f t="shared" si="2"/>
        <v>0.89020866773675766</v>
      </c>
      <c r="AI114" s="15">
        <v>0</v>
      </c>
      <c r="AJ114" s="7"/>
    </row>
    <row r="115" spans="1:36" ht="67.5" customHeight="1" outlineLevel="2">
      <c r="A115" s="12" t="s">
        <v>203</v>
      </c>
      <c r="B115" s="13" t="s">
        <v>204</v>
      </c>
      <c r="C115" s="14"/>
      <c r="D115" s="14"/>
      <c r="E115" s="14"/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656000</v>
      </c>
      <c r="P115" s="15">
        <v>0</v>
      </c>
      <c r="Q115" s="15">
        <v>0</v>
      </c>
      <c r="R115" s="15">
        <v>0</v>
      </c>
      <c r="S115" s="15">
        <v>0</v>
      </c>
      <c r="T115" s="15">
        <v>656000</v>
      </c>
      <c r="U115" s="15">
        <v>656000</v>
      </c>
      <c r="V115" s="15">
        <v>0</v>
      </c>
      <c r="W115" s="15">
        <v>0</v>
      </c>
      <c r="X115" s="15">
        <v>0</v>
      </c>
      <c r="Y115" s="15">
        <v>0</v>
      </c>
      <c r="Z115" s="15">
        <v>656000</v>
      </c>
      <c r="AA115" s="15">
        <v>0</v>
      </c>
      <c r="AB115" s="15">
        <v>0</v>
      </c>
      <c r="AC115" s="15">
        <v>656000</v>
      </c>
      <c r="AD115" s="15">
        <v>0</v>
      </c>
      <c r="AE115" s="15">
        <v>0</v>
      </c>
      <c r="AF115" s="15">
        <v>0</v>
      </c>
      <c r="AG115" s="15">
        <v>0</v>
      </c>
      <c r="AH115" s="16">
        <f t="shared" si="2"/>
        <v>1</v>
      </c>
      <c r="AI115" s="15">
        <v>0</v>
      </c>
      <c r="AJ115" s="7"/>
    </row>
    <row r="116" spans="1:36" ht="67.5" customHeight="1" outlineLevel="2">
      <c r="A116" s="12" t="s">
        <v>205</v>
      </c>
      <c r="B116" s="13" t="s">
        <v>206</v>
      </c>
      <c r="C116" s="14"/>
      <c r="D116" s="14"/>
      <c r="E116" s="14"/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34530</v>
      </c>
      <c r="P116" s="15">
        <v>0</v>
      </c>
      <c r="Q116" s="15">
        <v>0</v>
      </c>
      <c r="R116" s="15">
        <v>0</v>
      </c>
      <c r="S116" s="15">
        <v>0</v>
      </c>
      <c r="T116" s="15">
        <v>34530</v>
      </c>
      <c r="U116" s="15">
        <v>34530</v>
      </c>
      <c r="V116" s="15">
        <v>0</v>
      </c>
      <c r="W116" s="15">
        <v>0</v>
      </c>
      <c r="X116" s="15">
        <v>0</v>
      </c>
      <c r="Y116" s="15">
        <v>0</v>
      </c>
      <c r="Z116" s="15">
        <v>34530</v>
      </c>
      <c r="AA116" s="15">
        <v>0</v>
      </c>
      <c r="AB116" s="15">
        <v>0</v>
      </c>
      <c r="AC116" s="15">
        <v>34530</v>
      </c>
      <c r="AD116" s="15">
        <v>0</v>
      </c>
      <c r="AE116" s="15">
        <v>0</v>
      </c>
      <c r="AF116" s="15">
        <v>0</v>
      </c>
      <c r="AG116" s="15">
        <v>0</v>
      </c>
      <c r="AH116" s="16">
        <f t="shared" si="2"/>
        <v>1</v>
      </c>
      <c r="AI116" s="15">
        <v>0</v>
      </c>
      <c r="AJ116" s="7"/>
    </row>
    <row r="117" spans="1:36" ht="54" customHeight="1">
      <c r="A117" s="12" t="s">
        <v>207</v>
      </c>
      <c r="B117" s="13" t="s">
        <v>208</v>
      </c>
      <c r="C117" s="14"/>
      <c r="D117" s="14"/>
      <c r="E117" s="14"/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61179018</v>
      </c>
      <c r="P117" s="15">
        <v>0</v>
      </c>
      <c r="Q117" s="15">
        <v>0</v>
      </c>
      <c r="R117" s="15">
        <v>0</v>
      </c>
      <c r="S117" s="15">
        <v>0</v>
      </c>
      <c r="T117" s="15">
        <v>61085826.600000001</v>
      </c>
      <c r="U117" s="15">
        <v>61085826.600000001</v>
      </c>
      <c r="V117" s="15">
        <v>0</v>
      </c>
      <c r="W117" s="15">
        <v>0</v>
      </c>
      <c r="X117" s="15">
        <v>0</v>
      </c>
      <c r="Y117" s="15">
        <v>0</v>
      </c>
      <c r="Z117" s="15">
        <v>61085826.600000001</v>
      </c>
      <c r="AA117" s="15">
        <v>0</v>
      </c>
      <c r="AB117" s="15">
        <v>0</v>
      </c>
      <c r="AC117" s="15">
        <v>61085826.600000001</v>
      </c>
      <c r="AD117" s="15">
        <v>0</v>
      </c>
      <c r="AE117" s="15">
        <v>0</v>
      </c>
      <c r="AF117" s="15">
        <v>0</v>
      </c>
      <c r="AG117" s="15">
        <v>0</v>
      </c>
      <c r="AH117" s="16">
        <f t="shared" si="2"/>
        <v>0.99847674246749107</v>
      </c>
      <c r="AI117" s="15">
        <v>0</v>
      </c>
      <c r="AJ117" s="7"/>
    </row>
    <row r="118" spans="1:36" ht="54" customHeight="1" outlineLevel="1">
      <c r="A118" s="12" t="s">
        <v>209</v>
      </c>
      <c r="B118" s="13" t="s">
        <v>210</v>
      </c>
      <c r="C118" s="14"/>
      <c r="D118" s="14"/>
      <c r="E118" s="14"/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46466102.759999998</v>
      </c>
      <c r="P118" s="15">
        <v>0</v>
      </c>
      <c r="Q118" s="15">
        <v>0</v>
      </c>
      <c r="R118" s="15">
        <v>0</v>
      </c>
      <c r="S118" s="15">
        <v>0</v>
      </c>
      <c r="T118" s="15">
        <v>46393188.68</v>
      </c>
      <c r="U118" s="15">
        <v>46393188.68</v>
      </c>
      <c r="V118" s="15">
        <v>0</v>
      </c>
      <c r="W118" s="15">
        <v>0</v>
      </c>
      <c r="X118" s="15">
        <v>0</v>
      </c>
      <c r="Y118" s="15">
        <v>0</v>
      </c>
      <c r="Z118" s="15">
        <v>46393188.68</v>
      </c>
      <c r="AA118" s="15">
        <v>0</v>
      </c>
      <c r="AB118" s="15">
        <v>0</v>
      </c>
      <c r="AC118" s="15">
        <v>46393188.68</v>
      </c>
      <c r="AD118" s="15">
        <v>0</v>
      </c>
      <c r="AE118" s="15">
        <v>0</v>
      </c>
      <c r="AF118" s="15">
        <v>0</v>
      </c>
      <c r="AG118" s="15">
        <v>0</v>
      </c>
      <c r="AH118" s="16">
        <f t="shared" si="2"/>
        <v>0.99843081137282796</v>
      </c>
      <c r="AI118" s="15">
        <v>0</v>
      </c>
      <c r="AJ118" s="7"/>
    </row>
    <row r="119" spans="1:36" ht="67.5" customHeight="1" outlineLevel="2">
      <c r="A119" s="12" t="s">
        <v>211</v>
      </c>
      <c r="B119" s="13" t="s">
        <v>212</v>
      </c>
      <c r="C119" s="14"/>
      <c r="D119" s="14"/>
      <c r="E119" s="14"/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100500</v>
      </c>
      <c r="P119" s="15">
        <v>0</v>
      </c>
      <c r="Q119" s="15">
        <v>0</v>
      </c>
      <c r="R119" s="15">
        <v>0</v>
      </c>
      <c r="S119" s="15">
        <v>0</v>
      </c>
      <c r="T119" s="15">
        <v>100500</v>
      </c>
      <c r="U119" s="15">
        <v>100500</v>
      </c>
      <c r="V119" s="15">
        <v>0</v>
      </c>
      <c r="W119" s="15">
        <v>0</v>
      </c>
      <c r="X119" s="15">
        <v>0</v>
      </c>
      <c r="Y119" s="15">
        <v>0</v>
      </c>
      <c r="Z119" s="15">
        <v>100500</v>
      </c>
      <c r="AA119" s="15">
        <v>0</v>
      </c>
      <c r="AB119" s="15">
        <v>0</v>
      </c>
      <c r="AC119" s="15">
        <v>100500</v>
      </c>
      <c r="AD119" s="15">
        <v>0</v>
      </c>
      <c r="AE119" s="15">
        <v>0</v>
      </c>
      <c r="AF119" s="15">
        <v>0</v>
      </c>
      <c r="AG119" s="15">
        <v>0</v>
      </c>
      <c r="AH119" s="16">
        <f t="shared" si="2"/>
        <v>1</v>
      </c>
      <c r="AI119" s="15">
        <v>0</v>
      </c>
      <c r="AJ119" s="7"/>
    </row>
    <row r="120" spans="1:36" ht="67.5" customHeight="1" outlineLevel="2">
      <c r="A120" s="12" t="s">
        <v>211</v>
      </c>
      <c r="B120" s="13" t="s">
        <v>213</v>
      </c>
      <c r="C120" s="14"/>
      <c r="D120" s="14"/>
      <c r="E120" s="14"/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68400</v>
      </c>
      <c r="P120" s="15">
        <v>0</v>
      </c>
      <c r="Q120" s="15">
        <v>0</v>
      </c>
      <c r="R120" s="15">
        <v>0</v>
      </c>
      <c r="S120" s="15">
        <v>0</v>
      </c>
      <c r="T120" s="15">
        <v>68400</v>
      </c>
      <c r="U120" s="15">
        <v>68400</v>
      </c>
      <c r="V120" s="15">
        <v>0</v>
      </c>
      <c r="W120" s="15">
        <v>0</v>
      </c>
      <c r="X120" s="15">
        <v>0</v>
      </c>
      <c r="Y120" s="15">
        <v>0</v>
      </c>
      <c r="Z120" s="15">
        <v>68400</v>
      </c>
      <c r="AA120" s="15">
        <v>0</v>
      </c>
      <c r="AB120" s="15">
        <v>0</v>
      </c>
      <c r="AC120" s="15">
        <v>68400</v>
      </c>
      <c r="AD120" s="15">
        <v>0</v>
      </c>
      <c r="AE120" s="15">
        <v>0</v>
      </c>
      <c r="AF120" s="15">
        <v>0</v>
      </c>
      <c r="AG120" s="15">
        <v>0</v>
      </c>
      <c r="AH120" s="16">
        <f t="shared" si="2"/>
        <v>1</v>
      </c>
      <c r="AI120" s="15">
        <v>0</v>
      </c>
      <c r="AJ120" s="7"/>
    </row>
    <row r="121" spans="1:36" ht="67.5" customHeight="1" outlineLevel="2">
      <c r="A121" s="12" t="s">
        <v>211</v>
      </c>
      <c r="B121" s="13" t="s">
        <v>214</v>
      </c>
      <c r="C121" s="14"/>
      <c r="D121" s="14"/>
      <c r="E121" s="14"/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257200</v>
      </c>
      <c r="P121" s="15">
        <v>0</v>
      </c>
      <c r="Q121" s="15">
        <v>0</v>
      </c>
      <c r="R121" s="15">
        <v>0</v>
      </c>
      <c r="S121" s="15">
        <v>0</v>
      </c>
      <c r="T121" s="15">
        <v>257200</v>
      </c>
      <c r="U121" s="15">
        <v>257200</v>
      </c>
      <c r="V121" s="15">
        <v>0</v>
      </c>
      <c r="W121" s="15">
        <v>0</v>
      </c>
      <c r="X121" s="15">
        <v>0</v>
      </c>
      <c r="Y121" s="15">
        <v>0</v>
      </c>
      <c r="Z121" s="15">
        <v>257200</v>
      </c>
      <c r="AA121" s="15">
        <v>0</v>
      </c>
      <c r="AB121" s="15">
        <v>0</v>
      </c>
      <c r="AC121" s="15">
        <v>257200</v>
      </c>
      <c r="AD121" s="15">
        <v>0</v>
      </c>
      <c r="AE121" s="15">
        <v>0</v>
      </c>
      <c r="AF121" s="15">
        <v>0</v>
      </c>
      <c r="AG121" s="15">
        <v>0</v>
      </c>
      <c r="AH121" s="16">
        <f t="shared" si="2"/>
        <v>1</v>
      </c>
      <c r="AI121" s="15">
        <v>0</v>
      </c>
      <c r="AJ121" s="7"/>
    </row>
    <row r="122" spans="1:36" ht="54" customHeight="1" outlineLevel="2">
      <c r="A122" s="12" t="s">
        <v>215</v>
      </c>
      <c r="B122" s="13" t="s">
        <v>216</v>
      </c>
      <c r="C122" s="14"/>
      <c r="D122" s="14"/>
      <c r="E122" s="14"/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6" t="e">
        <f t="shared" si="2"/>
        <v>#DIV/0!</v>
      </c>
      <c r="AI122" s="15">
        <v>0</v>
      </c>
      <c r="AJ122" s="7"/>
    </row>
    <row r="123" spans="1:36" ht="40.5" customHeight="1" outlineLevel="2">
      <c r="A123" s="12" t="s">
        <v>217</v>
      </c>
      <c r="B123" s="13" t="s">
        <v>218</v>
      </c>
      <c r="C123" s="14"/>
      <c r="D123" s="14"/>
      <c r="E123" s="14"/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19800269</v>
      </c>
      <c r="P123" s="15">
        <v>0</v>
      </c>
      <c r="Q123" s="15">
        <v>0</v>
      </c>
      <c r="R123" s="15">
        <v>0</v>
      </c>
      <c r="S123" s="15">
        <v>0</v>
      </c>
      <c r="T123" s="15">
        <v>19800255.710000001</v>
      </c>
      <c r="U123" s="15">
        <v>19800255.710000001</v>
      </c>
      <c r="V123" s="15">
        <v>0</v>
      </c>
      <c r="W123" s="15">
        <v>0</v>
      </c>
      <c r="X123" s="15">
        <v>0</v>
      </c>
      <c r="Y123" s="15">
        <v>0</v>
      </c>
      <c r="Z123" s="15">
        <v>19800255.710000001</v>
      </c>
      <c r="AA123" s="15">
        <v>0</v>
      </c>
      <c r="AB123" s="15">
        <v>0</v>
      </c>
      <c r="AC123" s="15">
        <v>19800255.710000001</v>
      </c>
      <c r="AD123" s="15">
        <v>0</v>
      </c>
      <c r="AE123" s="15">
        <v>0</v>
      </c>
      <c r="AF123" s="15">
        <v>0</v>
      </c>
      <c r="AG123" s="15">
        <v>0</v>
      </c>
      <c r="AH123" s="16">
        <f t="shared" si="2"/>
        <v>0.99999932879699771</v>
      </c>
      <c r="AI123" s="15">
        <v>0</v>
      </c>
      <c r="AJ123" s="7"/>
    </row>
    <row r="124" spans="1:36" ht="27" customHeight="1" outlineLevel="2">
      <c r="A124" s="12" t="s">
        <v>219</v>
      </c>
      <c r="B124" s="13" t="s">
        <v>220</v>
      </c>
      <c r="C124" s="14"/>
      <c r="D124" s="14"/>
      <c r="E124" s="14"/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684623</v>
      </c>
      <c r="P124" s="15">
        <v>0</v>
      </c>
      <c r="Q124" s="15">
        <v>0</v>
      </c>
      <c r="R124" s="15">
        <v>0</v>
      </c>
      <c r="S124" s="15">
        <v>0</v>
      </c>
      <c r="T124" s="15">
        <v>684623</v>
      </c>
      <c r="U124" s="15">
        <v>684623</v>
      </c>
      <c r="V124" s="15">
        <v>0</v>
      </c>
      <c r="W124" s="15">
        <v>0</v>
      </c>
      <c r="X124" s="15">
        <v>0</v>
      </c>
      <c r="Y124" s="15">
        <v>0</v>
      </c>
      <c r="Z124" s="15">
        <v>684623</v>
      </c>
      <c r="AA124" s="15">
        <v>0</v>
      </c>
      <c r="AB124" s="15">
        <v>0</v>
      </c>
      <c r="AC124" s="15">
        <v>684623</v>
      </c>
      <c r="AD124" s="15">
        <v>0</v>
      </c>
      <c r="AE124" s="15">
        <v>0</v>
      </c>
      <c r="AF124" s="15">
        <v>0</v>
      </c>
      <c r="AG124" s="15">
        <v>0</v>
      </c>
      <c r="AH124" s="16">
        <f t="shared" si="2"/>
        <v>1</v>
      </c>
      <c r="AI124" s="15">
        <v>0</v>
      </c>
      <c r="AJ124" s="7"/>
    </row>
    <row r="125" spans="1:36" ht="40.5" customHeight="1" outlineLevel="2">
      <c r="A125" s="12" t="s">
        <v>221</v>
      </c>
      <c r="B125" s="13" t="s">
        <v>222</v>
      </c>
      <c r="C125" s="14"/>
      <c r="D125" s="14"/>
      <c r="E125" s="14"/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6764000</v>
      </c>
      <c r="P125" s="15">
        <v>0</v>
      </c>
      <c r="Q125" s="15">
        <v>0</v>
      </c>
      <c r="R125" s="15">
        <v>0</v>
      </c>
      <c r="S125" s="15">
        <v>0</v>
      </c>
      <c r="T125" s="15">
        <v>6764000</v>
      </c>
      <c r="U125" s="15">
        <v>6764000</v>
      </c>
      <c r="V125" s="15">
        <v>0</v>
      </c>
      <c r="W125" s="15">
        <v>0</v>
      </c>
      <c r="X125" s="15">
        <v>0</v>
      </c>
      <c r="Y125" s="15">
        <v>0</v>
      </c>
      <c r="Z125" s="15">
        <v>6764000</v>
      </c>
      <c r="AA125" s="15">
        <v>0</v>
      </c>
      <c r="AB125" s="15">
        <v>0</v>
      </c>
      <c r="AC125" s="15">
        <v>6764000</v>
      </c>
      <c r="AD125" s="15">
        <v>0</v>
      </c>
      <c r="AE125" s="15">
        <v>0</v>
      </c>
      <c r="AF125" s="15">
        <v>0</v>
      </c>
      <c r="AG125" s="15">
        <v>0</v>
      </c>
      <c r="AH125" s="16">
        <f t="shared" si="2"/>
        <v>1</v>
      </c>
      <c r="AI125" s="15">
        <v>0</v>
      </c>
      <c r="AJ125" s="7"/>
    </row>
    <row r="126" spans="1:36" ht="40.5" customHeight="1" outlineLevel="2">
      <c r="A126" s="12" t="s">
        <v>223</v>
      </c>
      <c r="B126" s="13" t="s">
        <v>224</v>
      </c>
      <c r="C126" s="14"/>
      <c r="D126" s="14"/>
      <c r="E126" s="14"/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2182916.7599999998</v>
      </c>
      <c r="P126" s="15">
        <v>0</v>
      </c>
      <c r="Q126" s="15">
        <v>0</v>
      </c>
      <c r="R126" s="15">
        <v>0</v>
      </c>
      <c r="S126" s="15">
        <v>0</v>
      </c>
      <c r="T126" s="15">
        <v>2182840.9700000002</v>
      </c>
      <c r="U126" s="15">
        <v>2182840.9700000002</v>
      </c>
      <c r="V126" s="15">
        <v>0</v>
      </c>
      <c r="W126" s="15">
        <v>0</v>
      </c>
      <c r="X126" s="15">
        <v>0</v>
      </c>
      <c r="Y126" s="15">
        <v>0</v>
      </c>
      <c r="Z126" s="15">
        <v>2182840.9700000002</v>
      </c>
      <c r="AA126" s="15">
        <v>0</v>
      </c>
      <c r="AB126" s="15">
        <v>0</v>
      </c>
      <c r="AC126" s="15">
        <v>2182840.9700000002</v>
      </c>
      <c r="AD126" s="15">
        <v>0</v>
      </c>
      <c r="AE126" s="15">
        <v>0</v>
      </c>
      <c r="AF126" s="15">
        <v>0</v>
      </c>
      <c r="AG126" s="15">
        <v>0</v>
      </c>
      <c r="AH126" s="16">
        <f t="shared" si="2"/>
        <v>0.99996528039850696</v>
      </c>
      <c r="AI126" s="15">
        <v>0</v>
      </c>
      <c r="AJ126" s="7"/>
    </row>
    <row r="127" spans="1:36" ht="27" customHeight="1" outlineLevel="2">
      <c r="A127" s="12" t="s">
        <v>166</v>
      </c>
      <c r="B127" s="13" t="s">
        <v>225</v>
      </c>
      <c r="C127" s="14"/>
      <c r="D127" s="14"/>
      <c r="E127" s="14"/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6" t="e">
        <f t="shared" si="2"/>
        <v>#DIV/0!</v>
      </c>
      <c r="AI127" s="15">
        <v>0</v>
      </c>
      <c r="AJ127" s="7"/>
    </row>
    <row r="128" spans="1:36" ht="67.5" customHeight="1" outlineLevel="2">
      <c r="A128" s="12" t="s">
        <v>195</v>
      </c>
      <c r="B128" s="13" t="s">
        <v>226</v>
      </c>
      <c r="C128" s="14"/>
      <c r="D128" s="14"/>
      <c r="E128" s="14"/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7939600</v>
      </c>
      <c r="P128" s="15">
        <v>0</v>
      </c>
      <c r="Q128" s="15">
        <v>0</v>
      </c>
      <c r="R128" s="15">
        <v>0</v>
      </c>
      <c r="S128" s="15">
        <v>0</v>
      </c>
      <c r="T128" s="15">
        <v>7939600</v>
      </c>
      <c r="U128" s="15">
        <v>7939600</v>
      </c>
      <c r="V128" s="15">
        <v>0</v>
      </c>
      <c r="W128" s="15">
        <v>0</v>
      </c>
      <c r="X128" s="15">
        <v>0</v>
      </c>
      <c r="Y128" s="15">
        <v>0</v>
      </c>
      <c r="Z128" s="15">
        <v>7939600</v>
      </c>
      <c r="AA128" s="15">
        <v>0</v>
      </c>
      <c r="AB128" s="15">
        <v>0</v>
      </c>
      <c r="AC128" s="15">
        <v>7939600</v>
      </c>
      <c r="AD128" s="15">
        <v>0</v>
      </c>
      <c r="AE128" s="15">
        <v>0</v>
      </c>
      <c r="AF128" s="15">
        <v>0</v>
      </c>
      <c r="AG128" s="15">
        <v>0</v>
      </c>
      <c r="AH128" s="16">
        <f t="shared" si="2"/>
        <v>1</v>
      </c>
      <c r="AI128" s="15">
        <v>0</v>
      </c>
      <c r="AJ128" s="7"/>
    </row>
    <row r="129" spans="1:36" ht="121.5" customHeight="1" outlineLevel="2">
      <c r="A129" s="12" t="s">
        <v>227</v>
      </c>
      <c r="B129" s="13" t="s">
        <v>228</v>
      </c>
      <c r="C129" s="14"/>
      <c r="D129" s="14"/>
      <c r="E129" s="14"/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60675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6">
        <f t="shared" si="2"/>
        <v>0</v>
      </c>
      <c r="AI129" s="15">
        <v>0</v>
      </c>
      <c r="AJ129" s="7"/>
    </row>
    <row r="130" spans="1:36" ht="54" customHeight="1" outlineLevel="2">
      <c r="A130" s="12" t="s">
        <v>162</v>
      </c>
      <c r="B130" s="13" t="s">
        <v>229</v>
      </c>
      <c r="C130" s="14"/>
      <c r="D130" s="14"/>
      <c r="E130" s="14"/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5864461</v>
      </c>
      <c r="P130" s="15">
        <v>0</v>
      </c>
      <c r="Q130" s="15">
        <v>0</v>
      </c>
      <c r="R130" s="15">
        <v>0</v>
      </c>
      <c r="S130" s="15">
        <v>0</v>
      </c>
      <c r="T130" s="15">
        <v>5864461</v>
      </c>
      <c r="U130" s="15">
        <v>5864461</v>
      </c>
      <c r="V130" s="15">
        <v>0</v>
      </c>
      <c r="W130" s="15">
        <v>0</v>
      </c>
      <c r="X130" s="15">
        <v>0</v>
      </c>
      <c r="Y130" s="15">
        <v>0</v>
      </c>
      <c r="Z130" s="15">
        <v>5864461</v>
      </c>
      <c r="AA130" s="15">
        <v>0</v>
      </c>
      <c r="AB130" s="15">
        <v>0</v>
      </c>
      <c r="AC130" s="15">
        <v>5864461</v>
      </c>
      <c r="AD130" s="15">
        <v>0</v>
      </c>
      <c r="AE130" s="15">
        <v>0</v>
      </c>
      <c r="AF130" s="15">
        <v>0</v>
      </c>
      <c r="AG130" s="15">
        <v>0</v>
      </c>
      <c r="AH130" s="16">
        <f t="shared" si="2"/>
        <v>1</v>
      </c>
      <c r="AI130" s="15">
        <v>0</v>
      </c>
      <c r="AJ130" s="7"/>
    </row>
    <row r="131" spans="1:36" ht="108" customHeight="1" outlineLevel="2">
      <c r="A131" s="12" t="s">
        <v>230</v>
      </c>
      <c r="B131" s="13" t="s">
        <v>231</v>
      </c>
      <c r="C131" s="14"/>
      <c r="D131" s="14"/>
      <c r="E131" s="14"/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89300</v>
      </c>
      <c r="P131" s="15">
        <v>0</v>
      </c>
      <c r="Q131" s="15">
        <v>0</v>
      </c>
      <c r="R131" s="15">
        <v>0</v>
      </c>
      <c r="S131" s="15">
        <v>0</v>
      </c>
      <c r="T131" s="15">
        <v>89300</v>
      </c>
      <c r="U131" s="15">
        <v>89300</v>
      </c>
      <c r="V131" s="15">
        <v>0</v>
      </c>
      <c r="W131" s="15">
        <v>0</v>
      </c>
      <c r="X131" s="15">
        <v>0</v>
      </c>
      <c r="Y131" s="15">
        <v>0</v>
      </c>
      <c r="Z131" s="15">
        <v>89300</v>
      </c>
      <c r="AA131" s="15">
        <v>0</v>
      </c>
      <c r="AB131" s="15">
        <v>0</v>
      </c>
      <c r="AC131" s="15">
        <v>89300</v>
      </c>
      <c r="AD131" s="15">
        <v>0</v>
      </c>
      <c r="AE131" s="15">
        <v>0</v>
      </c>
      <c r="AF131" s="15">
        <v>0</v>
      </c>
      <c r="AG131" s="15">
        <v>0</v>
      </c>
      <c r="AH131" s="16">
        <f t="shared" si="2"/>
        <v>1</v>
      </c>
      <c r="AI131" s="15">
        <v>0</v>
      </c>
      <c r="AJ131" s="7"/>
    </row>
    <row r="132" spans="1:36" ht="40.5" customHeight="1" outlineLevel="2">
      <c r="A132" s="12" t="s">
        <v>232</v>
      </c>
      <c r="B132" s="13" t="s">
        <v>233</v>
      </c>
      <c r="C132" s="14"/>
      <c r="D132" s="14"/>
      <c r="E132" s="14"/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1600</v>
      </c>
      <c r="P132" s="15">
        <v>0</v>
      </c>
      <c r="Q132" s="15">
        <v>0</v>
      </c>
      <c r="R132" s="15">
        <v>0</v>
      </c>
      <c r="S132" s="15">
        <v>0</v>
      </c>
      <c r="T132" s="15">
        <v>1600</v>
      </c>
      <c r="U132" s="15">
        <v>1600</v>
      </c>
      <c r="V132" s="15">
        <v>0</v>
      </c>
      <c r="W132" s="15">
        <v>0</v>
      </c>
      <c r="X132" s="15">
        <v>0</v>
      </c>
      <c r="Y132" s="15">
        <v>0</v>
      </c>
      <c r="Z132" s="15">
        <v>1600</v>
      </c>
      <c r="AA132" s="15">
        <v>0</v>
      </c>
      <c r="AB132" s="15">
        <v>0</v>
      </c>
      <c r="AC132" s="15">
        <v>1600</v>
      </c>
      <c r="AD132" s="15">
        <v>0</v>
      </c>
      <c r="AE132" s="15">
        <v>0</v>
      </c>
      <c r="AF132" s="15">
        <v>0</v>
      </c>
      <c r="AG132" s="15">
        <v>0</v>
      </c>
      <c r="AH132" s="16">
        <f t="shared" si="2"/>
        <v>1</v>
      </c>
      <c r="AI132" s="15">
        <v>0</v>
      </c>
      <c r="AJ132" s="7"/>
    </row>
    <row r="133" spans="1:36" ht="40.5" customHeight="1" outlineLevel="2">
      <c r="A133" s="12" t="s">
        <v>234</v>
      </c>
      <c r="B133" s="13" t="s">
        <v>235</v>
      </c>
      <c r="C133" s="14"/>
      <c r="D133" s="14"/>
      <c r="E133" s="14"/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56100</v>
      </c>
      <c r="P133" s="15">
        <v>0</v>
      </c>
      <c r="Q133" s="15">
        <v>0</v>
      </c>
      <c r="R133" s="15">
        <v>0</v>
      </c>
      <c r="S133" s="15">
        <v>0</v>
      </c>
      <c r="T133" s="15">
        <v>56100</v>
      </c>
      <c r="U133" s="15">
        <v>56100</v>
      </c>
      <c r="V133" s="15">
        <v>0</v>
      </c>
      <c r="W133" s="15">
        <v>0</v>
      </c>
      <c r="X133" s="15">
        <v>0</v>
      </c>
      <c r="Y133" s="15">
        <v>0</v>
      </c>
      <c r="Z133" s="15">
        <v>56100</v>
      </c>
      <c r="AA133" s="15">
        <v>0</v>
      </c>
      <c r="AB133" s="15">
        <v>0</v>
      </c>
      <c r="AC133" s="15">
        <v>56100</v>
      </c>
      <c r="AD133" s="15">
        <v>0</v>
      </c>
      <c r="AE133" s="15">
        <v>0</v>
      </c>
      <c r="AF133" s="15">
        <v>0</v>
      </c>
      <c r="AG133" s="15">
        <v>0</v>
      </c>
      <c r="AH133" s="16">
        <f t="shared" si="2"/>
        <v>1</v>
      </c>
      <c r="AI133" s="15">
        <v>0</v>
      </c>
      <c r="AJ133" s="7"/>
    </row>
    <row r="134" spans="1:36" ht="67.5" customHeight="1" outlineLevel="2">
      <c r="A134" s="12" t="s">
        <v>236</v>
      </c>
      <c r="B134" s="13" t="s">
        <v>237</v>
      </c>
      <c r="C134" s="14"/>
      <c r="D134" s="14"/>
      <c r="E134" s="14"/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29600</v>
      </c>
      <c r="P134" s="15">
        <v>0</v>
      </c>
      <c r="Q134" s="15">
        <v>0</v>
      </c>
      <c r="R134" s="15">
        <v>0</v>
      </c>
      <c r="S134" s="15">
        <v>0</v>
      </c>
      <c r="T134" s="15">
        <v>29600</v>
      </c>
      <c r="U134" s="15">
        <v>29600</v>
      </c>
      <c r="V134" s="15">
        <v>0</v>
      </c>
      <c r="W134" s="15">
        <v>0</v>
      </c>
      <c r="X134" s="15">
        <v>0</v>
      </c>
      <c r="Y134" s="15">
        <v>0</v>
      </c>
      <c r="Z134" s="15">
        <v>29600</v>
      </c>
      <c r="AA134" s="15">
        <v>0</v>
      </c>
      <c r="AB134" s="15">
        <v>0</v>
      </c>
      <c r="AC134" s="15">
        <v>29600</v>
      </c>
      <c r="AD134" s="15">
        <v>0</v>
      </c>
      <c r="AE134" s="15">
        <v>0</v>
      </c>
      <c r="AF134" s="15">
        <v>0</v>
      </c>
      <c r="AG134" s="15">
        <v>0</v>
      </c>
      <c r="AH134" s="16">
        <f t="shared" si="2"/>
        <v>1</v>
      </c>
      <c r="AI134" s="15">
        <v>0</v>
      </c>
      <c r="AJ134" s="7"/>
    </row>
    <row r="135" spans="1:36" ht="40.5" customHeight="1" outlineLevel="2">
      <c r="A135" s="12" t="s">
        <v>234</v>
      </c>
      <c r="B135" s="13" t="s">
        <v>238</v>
      </c>
      <c r="C135" s="14"/>
      <c r="D135" s="14"/>
      <c r="E135" s="14"/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1065800</v>
      </c>
      <c r="P135" s="15">
        <v>0</v>
      </c>
      <c r="Q135" s="15">
        <v>0</v>
      </c>
      <c r="R135" s="15">
        <v>0</v>
      </c>
      <c r="S135" s="15">
        <v>0</v>
      </c>
      <c r="T135" s="15">
        <v>1065800</v>
      </c>
      <c r="U135" s="15">
        <v>1065800</v>
      </c>
      <c r="V135" s="15">
        <v>0</v>
      </c>
      <c r="W135" s="15">
        <v>0</v>
      </c>
      <c r="X135" s="15">
        <v>0</v>
      </c>
      <c r="Y135" s="15">
        <v>0</v>
      </c>
      <c r="Z135" s="15">
        <v>1065800</v>
      </c>
      <c r="AA135" s="15">
        <v>0</v>
      </c>
      <c r="AB135" s="15">
        <v>0</v>
      </c>
      <c r="AC135" s="15">
        <v>1065800</v>
      </c>
      <c r="AD135" s="15">
        <v>0</v>
      </c>
      <c r="AE135" s="15">
        <v>0</v>
      </c>
      <c r="AF135" s="15">
        <v>0</v>
      </c>
      <c r="AG135" s="15">
        <v>0</v>
      </c>
      <c r="AH135" s="16">
        <f t="shared" si="2"/>
        <v>1</v>
      </c>
      <c r="AI135" s="15">
        <v>0</v>
      </c>
      <c r="AJ135" s="7"/>
    </row>
    <row r="136" spans="1:36" ht="94.5" customHeight="1" outlineLevel="2">
      <c r="A136" s="12" t="s">
        <v>239</v>
      </c>
      <c r="B136" s="13" t="s">
        <v>240</v>
      </c>
      <c r="C136" s="14"/>
      <c r="D136" s="14"/>
      <c r="E136" s="14"/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15150</v>
      </c>
      <c r="P136" s="15">
        <v>0</v>
      </c>
      <c r="Q136" s="15">
        <v>0</v>
      </c>
      <c r="R136" s="15">
        <v>0</v>
      </c>
      <c r="S136" s="15">
        <v>0</v>
      </c>
      <c r="T136" s="15">
        <v>3000</v>
      </c>
      <c r="U136" s="15">
        <v>3000</v>
      </c>
      <c r="V136" s="15">
        <v>0</v>
      </c>
      <c r="W136" s="15">
        <v>0</v>
      </c>
      <c r="X136" s="15">
        <v>0</v>
      </c>
      <c r="Y136" s="15">
        <v>0</v>
      </c>
      <c r="Z136" s="15">
        <v>3000</v>
      </c>
      <c r="AA136" s="15">
        <v>0</v>
      </c>
      <c r="AB136" s="15">
        <v>0</v>
      </c>
      <c r="AC136" s="15">
        <v>3000</v>
      </c>
      <c r="AD136" s="15">
        <v>0</v>
      </c>
      <c r="AE136" s="15">
        <v>0</v>
      </c>
      <c r="AF136" s="15">
        <v>0</v>
      </c>
      <c r="AG136" s="15">
        <v>0</v>
      </c>
      <c r="AH136" s="16">
        <f t="shared" si="2"/>
        <v>0.19801980198019803</v>
      </c>
      <c r="AI136" s="15">
        <v>0</v>
      </c>
      <c r="AJ136" s="7"/>
    </row>
    <row r="137" spans="1:36" ht="94.5" customHeight="1" outlineLevel="2">
      <c r="A137" s="12" t="s">
        <v>241</v>
      </c>
      <c r="B137" s="13" t="s">
        <v>242</v>
      </c>
      <c r="C137" s="14"/>
      <c r="D137" s="14"/>
      <c r="E137" s="14"/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6" t="e">
        <f t="shared" si="2"/>
        <v>#DIV/0!</v>
      </c>
      <c r="AI137" s="15">
        <v>0</v>
      </c>
      <c r="AJ137" s="7"/>
    </row>
    <row r="138" spans="1:36" ht="94.5" customHeight="1" outlineLevel="2">
      <c r="A138" s="12" t="s">
        <v>243</v>
      </c>
      <c r="B138" s="13" t="s">
        <v>244</v>
      </c>
      <c r="C138" s="14"/>
      <c r="D138" s="14"/>
      <c r="E138" s="14"/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6" t="e">
        <f t="shared" ref="AH138:AH196" si="3">Z138/O138*100%</f>
        <v>#DIV/0!</v>
      </c>
      <c r="AI138" s="15">
        <v>0</v>
      </c>
      <c r="AJ138" s="7"/>
    </row>
    <row r="139" spans="1:36" ht="40.5" customHeight="1" outlineLevel="2">
      <c r="A139" s="12" t="s">
        <v>164</v>
      </c>
      <c r="B139" s="13" t="s">
        <v>245</v>
      </c>
      <c r="C139" s="14"/>
      <c r="D139" s="14"/>
      <c r="E139" s="14"/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1463608</v>
      </c>
      <c r="P139" s="15">
        <v>0</v>
      </c>
      <c r="Q139" s="15">
        <v>0</v>
      </c>
      <c r="R139" s="15">
        <v>0</v>
      </c>
      <c r="S139" s="15">
        <v>0</v>
      </c>
      <c r="T139" s="15">
        <v>1463608</v>
      </c>
      <c r="U139" s="15">
        <v>1463608</v>
      </c>
      <c r="V139" s="15">
        <v>0</v>
      </c>
      <c r="W139" s="15">
        <v>0</v>
      </c>
      <c r="X139" s="15">
        <v>0</v>
      </c>
      <c r="Y139" s="15">
        <v>0</v>
      </c>
      <c r="Z139" s="15">
        <v>1463608</v>
      </c>
      <c r="AA139" s="15">
        <v>0</v>
      </c>
      <c r="AB139" s="15">
        <v>0</v>
      </c>
      <c r="AC139" s="15">
        <v>1463608</v>
      </c>
      <c r="AD139" s="15">
        <v>0</v>
      </c>
      <c r="AE139" s="15">
        <v>0</v>
      </c>
      <c r="AF139" s="15">
        <v>0</v>
      </c>
      <c r="AG139" s="15">
        <v>0</v>
      </c>
      <c r="AH139" s="16">
        <f t="shared" si="3"/>
        <v>1</v>
      </c>
      <c r="AI139" s="15">
        <v>0</v>
      </c>
      <c r="AJ139" s="7"/>
    </row>
    <row r="140" spans="1:36" ht="108" customHeight="1" outlineLevel="2">
      <c r="A140" s="12" t="s">
        <v>230</v>
      </c>
      <c r="B140" s="13" t="s">
        <v>246</v>
      </c>
      <c r="C140" s="14"/>
      <c r="D140" s="14"/>
      <c r="E140" s="14"/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22300</v>
      </c>
      <c r="P140" s="15">
        <v>0</v>
      </c>
      <c r="Q140" s="15">
        <v>0</v>
      </c>
      <c r="R140" s="15">
        <v>0</v>
      </c>
      <c r="S140" s="15">
        <v>0</v>
      </c>
      <c r="T140" s="15">
        <v>22300</v>
      </c>
      <c r="U140" s="15">
        <v>22300</v>
      </c>
      <c r="V140" s="15">
        <v>0</v>
      </c>
      <c r="W140" s="15">
        <v>0</v>
      </c>
      <c r="X140" s="15">
        <v>0</v>
      </c>
      <c r="Y140" s="15">
        <v>0</v>
      </c>
      <c r="Z140" s="15">
        <v>22300</v>
      </c>
      <c r="AA140" s="15">
        <v>0</v>
      </c>
      <c r="AB140" s="15">
        <v>0</v>
      </c>
      <c r="AC140" s="15">
        <v>22300</v>
      </c>
      <c r="AD140" s="15">
        <v>0</v>
      </c>
      <c r="AE140" s="15">
        <v>0</v>
      </c>
      <c r="AF140" s="15">
        <v>0</v>
      </c>
      <c r="AG140" s="15">
        <v>0</v>
      </c>
      <c r="AH140" s="16">
        <f t="shared" si="3"/>
        <v>1</v>
      </c>
      <c r="AI140" s="15">
        <v>0</v>
      </c>
      <c r="AJ140" s="7"/>
    </row>
    <row r="141" spans="1:36" ht="54" customHeight="1" outlineLevel="1">
      <c r="A141" s="12" t="s">
        <v>247</v>
      </c>
      <c r="B141" s="13" t="s">
        <v>248</v>
      </c>
      <c r="C141" s="14"/>
      <c r="D141" s="14"/>
      <c r="E141" s="14"/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9887208</v>
      </c>
      <c r="P141" s="15">
        <v>0</v>
      </c>
      <c r="Q141" s="15">
        <v>0</v>
      </c>
      <c r="R141" s="15">
        <v>0</v>
      </c>
      <c r="S141" s="15">
        <v>0</v>
      </c>
      <c r="T141" s="15">
        <v>9866983</v>
      </c>
      <c r="U141" s="15">
        <v>9866983</v>
      </c>
      <c r="V141" s="15">
        <v>0</v>
      </c>
      <c r="W141" s="15">
        <v>0</v>
      </c>
      <c r="X141" s="15">
        <v>0</v>
      </c>
      <c r="Y141" s="15">
        <v>0</v>
      </c>
      <c r="Z141" s="15">
        <v>9866983</v>
      </c>
      <c r="AA141" s="15">
        <v>0</v>
      </c>
      <c r="AB141" s="15">
        <v>0</v>
      </c>
      <c r="AC141" s="15">
        <v>9866983</v>
      </c>
      <c r="AD141" s="15">
        <v>0</v>
      </c>
      <c r="AE141" s="15">
        <v>0</v>
      </c>
      <c r="AF141" s="15">
        <v>0</v>
      </c>
      <c r="AG141" s="15">
        <v>0</v>
      </c>
      <c r="AH141" s="16">
        <f t="shared" si="3"/>
        <v>0.99795442757955533</v>
      </c>
      <c r="AI141" s="15">
        <v>0</v>
      </c>
      <c r="AJ141" s="7"/>
    </row>
    <row r="142" spans="1:36" ht="40.5" customHeight="1" outlineLevel="2">
      <c r="A142" s="12" t="s">
        <v>154</v>
      </c>
      <c r="B142" s="13" t="s">
        <v>249</v>
      </c>
      <c r="C142" s="14"/>
      <c r="D142" s="14"/>
      <c r="E142" s="14"/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8588933</v>
      </c>
      <c r="P142" s="15">
        <v>0</v>
      </c>
      <c r="Q142" s="15">
        <v>0</v>
      </c>
      <c r="R142" s="15">
        <v>0</v>
      </c>
      <c r="S142" s="15">
        <v>0</v>
      </c>
      <c r="T142" s="15">
        <v>8588933</v>
      </c>
      <c r="U142" s="15">
        <v>8588933</v>
      </c>
      <c r="V142" s="15">
        <v>0</v>
      </c>
      <c r="W142" s="15">
        <v>0</v>
      </c>
      <c r="X142" s="15">
        <v>0</v>
      </c>
      <c r="Y142" s="15">
        <v>0</v>
      </c>
      <c r="Z142" s="15">
        <v>8588933</v>
      </c>
      <c r="AA142" s="15">
        <v>0</v>
      </c>
      <c r="AB142" s="15">
        <v>0</v>
      </c>
      <c r="AC142" s="15">
        <v>8588933</v>
      </c>
      <c r="AD142" s="15">
        <v>0</v>
      </c>
      <c r="AE142" s="15">
        <v>0</v>
      </c>
      <c r="AF142" s="15">
        <v>0</v>
      </c>
      <c r="AG142" s="15">
        <v>0</v>
      </c>
      <c r="AH142" s="16">
        <f t="shared" si="3"/>
        <v>1</v>
      </c>
      <c r="AI142" s="15">
        <v>0</v>
      </c>
      <c r="AJ142" s="7"/>
    </row>
    <row r="143" spans="1:36" ht="81" customHeight="1" outlineLevel="2">
      <c r="A143" s="12" t="s">
        <v>132</v>
      </c>
      <c r="B143" s="13" t="s">
        <v>250</v>
      </c>
      <c r="C143" s="14"/>
      <c r="D143" s="14"/>
      <c r="E143" s="14"/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31500</v>
      </c>
      <c r="P143" s="15">
        <v>0</v>
      </c>
      <c r="Q143" s="15">
        <v>0</v>
      </c>
      <c r="R143" s="15">
        <v>0</v>
      </c>
      <c r="S143" s="15">
        <v>0</v>
      </c>
      <c r="T143" s="15">
        <v>31500</v>
      </c>
      <c r="U143" s="15">
        <v>31500</v>
      </c>
      <c r="V143" s="15">
        <v>0</v>
      </c>
      <c r="W143" s="15">
        <v>0</v>
      </c>
      <c r="X143" s="15">
        <v>0</v>
      </c>
      <c r="Y143" s="15">
        <v>0</v>
      </c>
      <c r="Z143" s="15">
        <v>31500</v>
      </c>
      <c r="AA143" s="15">
        <v>0</v>
      </c>
      <c r="AB143" s="15">
        <v>0</v>
      </c>
      <c r="AC143" s="15">
        <v>31500</v>
      </c>
      <c r="AD143" s="15">
        <v>0</v>
      </c>
      <c r="AE143" s="15">
        <v>0</v>
      </c>
      <c r="AF143" s="15">
        <v>0</v>
      </c>
      <c r="AG143" s="15">
        <v>0</v>
      </c>
      <c r="AH143" s="16">
        <f t="shared" si="3"/>
        <v>1</v>
      </c>
      <c r="AI143" s="15">
        <v>0</v>
      </c>
      <c r="AJ143" s="7"/>
    </row>
    <row r="144" spans="1:36" ht="67.5" customHeight="1" outlineLevel="2">
      <c r="A144" s="12" t="s">
        <v>160</v>
      </c>
      <c r="B144" s="13" t="s">
        <v>251</v>
      </c>
      <c r="C144" s="14"/>
      <c r="D144" s="14"/>
      <c r="E144" s="14"/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471400</v>
      </c>
      <c r="P144" s="15">
        <v>0</v>
      </c>
      <c r="Q144" s="15">
        <v>0</v>
      </c>
      <c r="R144" s="15">
        <v>0</v>
      </c>
      <c r="S144" s="15">
        <v>0</v>
      </c>
      <c r="T144" s="15">
        <v>471400</v>
      </c>
      <c r="U144" s="15">
        <v>471400</v>
      </c>
      <c r="V144" s="15">
        <v>0</v>
      </c>
      <c r="W144" s="15">
        <v>0</v>
      </c>
      <c r="X144" s="15">
        <v>0</v>
      </c>
      <c r="Y144" s="15">
        <v>0</v>
      </c>
      <c r="Z144" s="15">
        <v>471400</v>
      </c>
      <c r="AA144" s="15">
        <v>0</v>
      </c>
      <c r="AB144" s="15">
        <v>0</v>
      </c>
      <c r="AC144" s="15">
        <v>471400</v>
      </c>
      <c r="AD144" s="15">
        <v>0</v>
      </c>
      <c r="AE144" s="15">
        <v>0</v>
      </c>
      <c r="AF144" s="15">
        <v>0</v>
      </c>
      <c r="AG144" s="15">
        <v>0</v>
      </c>
      <c r="AH144" s="16">
        <f t="shared" si="3"/>
        <v>1</v>
      </c>
      <c r="AI144" s="15">
        <v>0</v>
      </c>
      <c r="AJ144" s="7"/>
    </row>
    <row r="145" spans="1:36" ht="121.5" customHeight="1" outlineLevel="2">
      <c r="A145" s="12" t="s">
        <v>227</v>
      </c>
      <c r="B145" s="13" t="s">
        <v>252</v>
      </c>
      <c r="C145" s="14"/>
      <c r="D145" s="14"/>
      <c r="E145" s="14"/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20225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</v>
      </c>
      <c r="AH145" s="16">
        <f t="shared" si="3"/>
        <v>0</v>
      </c>
      <c r="AI145" s="15">
        <v>0</v>
      </c>
      <c r="AJ145" s="7"/>
    </row>
    <row r="146" spans="1:36" ht="54" customHeight="1" outlineLevel="2">
      <c r="A146" s="12" t="s">
        <v>162</v>
      </c>
      <c r="B146" s="13" t="s">
        <v>253</v>
      </c>
      <c r="C146" s="14"/>
      <c r="D146" s="14"/>
      <c r="E146" s="14"/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615700</v>
      </c>
      <c r="P146" s="15">
        <v>0</v>
      </c>
      <c r="Q146" s="15">
        <v>0</v>
      </c>
      <c r="R146" s="15">
        <v>0</v>
      </c>
      <c r="S146" s="15">
        <v>0</v>
      </c>
      <c r="T146" s="15">
        <v>615700</v>
      </c>
      <c r="U146" s="15">
        <v>615700</v>
      </c>
      <c r="V146" s="15">
        <v>0</v>
      </c>
      <c r="W146" s="15">
        <v>0</v>
      </c>
      <c r="X146" s="15">
        <v>0</v>
      </c>
      <c r="Y146" s="15">
        <v>0</v>
      </c>
      <c r="Z146" s="15">
        <v>615700</v>
      </c>
      <c r="AA146" s="15">
        <v>0</v>
      </c>
      <c r="AB146" s="15">
        <v>0</v>
      </c>
      <c r="AC146" s="15">
        <v>615700</v>
      </c>
      <c r="AD146" s="15">
        <v>0</v>
      </c>
      <c r="AE146" s="15">
        <v>0</v>
      </c>
      <c r="AF146" s="15">
        <v>0</v>
      </c>
      <c r="AG146" s="15">
        <v>0</v>
      </c>
      <c r="AH146" s="16">
        <f t="shared" si="3"/>
        <v>1</v>
      </c>
      <c r="AI146" s="15">
        <v>0</v>
      </c>
      <c r="AJ146" s="7"/>
    </row>
    <row r="147" spans="1:36" ht="94.5" customHeight="1" outlineLevel="2">
      <c r="A147" s="12" t="s">
        <v>239</v>
      </c>
      <c r="B147" s="13" t="s">
        <v>254</v>
      </c>
      <c r="C147" s="14"/>
      <c r="D147" s="14"/>
      <c r="E147" s="14"/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5050</v>
      </c>
      <c r="P147" s="15">
        <v>0</v>
      </c>
      <c r="Q147" s="15">
        <v>0</v>
      </c>
      <c r="R147" s="15">
        <v>0</v>
      </c>
      <c r="S147" s="15">
        <v>0</v>
      </c>
      <c r="T147" s="15">
        <v>5050</v>
      </c>
      <c r="U147" s="15">
        <v>5050</v>
      </c>
      <c r="V147" s="15">
        <v>0</v>
      </c>
      <c r="W147" s="15">
        <v>0</v>
      </c>
      <c r="X147" s="15">
        <v>0</v>
      </c>
      <c r="Y147" s="15">
        <v>0</v>
      </c>
      <c r="Z147" s="15">
        <v>5050</v>
      </c>
      <c r="AA147" s="15">
        <v>0</v>
      </c>
      <c r="AB147" s="15">
        <v>0</v>
      </c>
      <c r="AC147" s="15">
        <v>5050</v>
      </c>
      <c r="AD147" s="15">
        <v>0</v>
      </c>
      <c r="AE147" s="15">
        <v>0</v>
      </c>
      <c r="AF147" s="15">
        <v>0</v>
      </c>
      <c r="AG147" s="15">
        <v>0</v>
      </c>
      <c r="AH147" s="16">
        <f t="shared" si="3"/>
        <v>1</v>
      </c>
      <c r="AI147" s="15">
        <v>0</v>
      </c>
      <c r="AJ147" s="7"/>
    </row>
    <row r="148" spans="1:36" ht="40.5" customHeight="1" outlineLevel="2">
      <c r="A148" s="12" t="s">
        <v>164</v>
      </c>
      <c r="B148" s="13" t="s">
        <v>255</v>
      </c>
      <c r="C148" s="14"/>
      <c r="D148" s="14"/>
      <c r="E148" s="14"/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154400</v>
      </c>
      <c r="P148" s="15">
        <v>0</v>
      </c>
      <c r="Q148" s="15">
        <v>0</v>
      </c>
      <c r="R148" s="15">
        <v>0</v>
      </c>
      <c r="S148" s="15">
        <v>0</v>
      </c>
      <c r="T148" s="15">
        <v>154400</v>
      </c>
      <c r="U148" s="15">
        <v>154400</v>
      </c>
      <c r="V148" s="15">
        <v>0</v>
      </c>
      <c r="W148" s="15">
        <v>0</v>
      </c>
      <c r="X148" s="15">
        <v>0</v>
      </c>
      <c r="Y148" s="15">
        <v>0</v>
      </c>
      <c r="Z148" s="15">
        <v>154400</v>
      </c>
      <c r="AA148" s="15">
        <v>0</v>
      </c>
      <c r="AB148" s="15">
        <v>0</v>
      </c>
      <c r="AC148" s="15">
        <v>154400</v>
      </c>
      <c r="AD148" s="15">
        <v>0</v>
      </c>
      <c r="AE148" s="15">
        <v>0</v>
      </c>
      <c r="AF148" s="15">
        <v>0</v>
      </c>
      <c r="AG148" s="15">
        <v>0</v>
      </c>
      <c r="AH148" s="16">
        <f t="shared" si="3"/>
        <v>1</v>
      </c>
      <c r="AI148" s="15">
        <v>0</v>
      </c>
      <c r="AJ148" s="7"/>
    </row>
    <row r="149" spans="1:36" ht="67.5" customHeight="1" outlineLevel="2">
      <c r="A149" s="12" t="s">
        <v>160</v>
      </c>
      <c r="B149" s="13" t="s">
        <v>256</v>
      </c>
      <c r="C149" s="14"/>
      <c r="D149" s="14"/>
      <c r="E149" s="14"/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6" t="e">
        <f t="shared" si="3"/>
        <v>#DIV/0!</v>
      </c>
      <c r="AI149" s="15">
        <v>0</v>
      </c>
      <c r="AJ149" s="7"/>
    </row>
    <row r="150" spans="1:36" ht="40.5" customHeight="1" outlineLevel="1">
      <c r="A150" s="12" t="s">
        <v>257</v>
      </c>
      <c r="B150" s="13" t="s">
        <v>258</v>
      </c>
      <c r="C150" s="14"/>
      <c r="D150" s="14"/>
      <c r="E150" s="14"/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94500</v>
      </c>
      <c r="P150" s="15">
        <v>0</v>
      </c>
      <c r="Q150" s="15">
        <v>0</v>
      </c>
      <c r="R150" s="15">
        <v>0</v>
      </c>
      <c r="S150" s="15">
        <v>0</v>
      </c>
      <c r="T150" s="15">
        <v>94500</v>
      </c>
      <c r="U150" s="15">
        <v>94500</v>
      </c>
      <c r="V150" s="15">
        <v>0</v>
      </c>
      <c r="W150" s="15">
        <v>0</v>
      </c>
      <c r="X150" s="15">
        <v>0</v>
      </c>
      <c r="Y150" s="15">
        <v>0</v>
      </c>
      <c r="Z150" s="15">
        <v>94500</v>
      </c>
      <c r="AA150" s="15">
        <v>0</v>
      </c>
      <c r="AB150" s="15">
        <v>0</v>
      </c>
      <c r="AC150" s="15">
        <v>94500</v>
      </c>
      <c r="AD150" s="15">
        <v>0</v>
      </c>
      <c r="AE150" s="15">
        <v>0</v>
      </c>
      <c r="AF150" s="15">
        <v>0</v>
      </c>
      <c r="AG150" s="15">
        <v>0</v>
      </c>
      <c r="AH150" s="16">
        <f t="shared" si="3"/>
        <v>1</v>
      </c>
      <c r="AI150" s="15">
        <v>0</v>
      </c>
      <c r="AJ150" s="7"/>
    </row>
    <row r="151" spans="1:36" ht="54" customHeight="1" outlineLevel="2">
      <c r="A151" s="12" t="s">
        <v>259</v>
      </c>
      <c r="B151" s="13" t="s">
        <v>260</v>
      </c>
      <c r="C151" s="14"/>
      <c r="D151" s="14"/>
      <c r="E151" s="14"/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25208.5</v>
      </c>
      <c r="P151" s="15">
        <v>0</v>
      </c>
      <c r="Q151" s="15">
        <v>0</v>
      </c>
      <c r="R151" s="15">
        <v>0</v>
      </c>
      <c r="S151" s="15">
        <v>0</v>
      </c>
      <c r="T151" s="15">
        <v>25208.5</v>
      </c>
      <c r="U151" s="15">
        <v>25208.5</v>
      </c>
      <c r="V151" s="15">
        <v>0</v>
      </c>
      <c r="W151" s="15">
        <v>0</v>
      </c>
      <c r="X151" s="15">
        <v>0</v>
      </c>
      <c r="Y151" s="15">
        <v>0</v>
      </c>
      <c r="Z151" s="15">
        <v>25208.5</v>
      </c>
      <c r="AA151" s="15">
        <v>0</v>
      </c>
      <c r="AB151" s="15">
        <v>0</v>
      </c>
      <c r="AC151" s="15">
        <v>25208.5</v>
      </c>
      <c r="AD151" s="15">
        <v>0</v>
      </c>
      <c r="AE151" s="15">
        <v>0</v>
      </c>
      <c r="AF151" s="15">
        <v>0</v>
      </c>
      <c r="AG151" s="15">
        <v>0</v>
      </c>
      <c r="AH151" s="16">
        <f t="shared" si="3"/>
        <v>1</v>
      </c>
      <c r="AI151" s="15">
        <v>0</v>
      </c>
      <c r="AJ151" s="7"/>
    </row>
    <row r="152" spans="1:36" ht="54" customHeight="1" outlineLevel="2">
      <c r="A152" s="12" t="s">
        <v>259</v>
      </c>
      <c r="B152" s="13" t="s">
        <v>261</v>
      </c>
      <c r="C152" s="14"/>
      <c r="D152" s="14"/>
      <c r="E152" s="14"/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69291.5</v>
      </c>
      <c r="P152" s="15">
        <v>0</v>
      </c>
      <c r="Q152" s="15">
        <v>0</v>
      </c>
      <c r="R152" s="15">
        <v>0</v>
      </c>
      <c r="S152" s="15">
        <v>0</v>
      </c>
      <c r="T152" s="15">
        <v>69291.5</v>
      </c>
      <c r="U152" s="15">
        <v>69291.5</v>
      </c>
      <c r="V152" s="15">
        <v>0</v>
      </c>
      <c r="W152" s="15">
        <v>0</v>
      </c>
      <c r="X152" s="15">
        <v>0</v>
      </c>
      <c r="Y152" s="15">
        <v>0</v>
      </c>
      <c r="Z152" s="15">
        <v>69291.5</v>
      </c>
      <c r="AA152" s="15">
        <v>0</v>
      </c>
      <c r="AB152" s="15">
        <v>0</v>
      </c>
      <c r="AC152" s="15">
        <v>69291.5</v>
      </c>
      <c r="AD152" s="15">
        <v>0</v>
      </c>
      <c r="AE152" s="15">
        <v>0</v>
      </c>
      <c r="AF152" s="15">
        <v>0</v>
      </c>
      <c r="AG152" s="15">
        <v>0</v>
      </c>
      <c r="AH152" s="16">
        <f t="shared" si="3"/>
        <v>1</v>
      </c>
      <c r="AI152" s="15">
        <v>0</v>
      </c>
      <c r="AJ152" s="7"/>
    </row>
    <row r="153" spans="1:36" ht="54" customHeight="1" outlineLevel="2">
      <c r="A153" s="12" t="s">
        <v>259</v>
      </c>
      <c r="B153" s="13" t="s">
        <v>262</v>
      </c>
      <c r="C153" s="14"/>
      <c r="D153" s="14"/>
      <c r="E153" s="14"/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15">
        <v>0</v>
      </c>
      <c r="X153" s="15">
        <v>0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5">
        <v>0</v>
      </c>
      <c r="AE153" s="15">
        <v>0</v>
      </c>
      <c r="AF153" s="15">
        <v>0</v>
      </c>
      <c r="AG153" s="15">
        <v>0</v>
      </c>
      <c r="AH153" s="16" t="e">
        <f t="shared" si="3"/>
        <v>#DIV/0!</v>
      </c>
      <c r="AI153" s="15">
        <v>0</v>
      </c>
      <c r="AJ153" s="7"/>
    </row>
    <row r="154" spans="1:36" ht="67.5" customHeight="1" outlineLevel="1">
      <c r="A154" s="12" t="s">
        <v>263</v>
      </c>
      <c r="B154" s="13" t="s">
        <v>264</v>
      </c>
      <c r="C154" s="14"/>
      <c r="D154" s="14"/>
      <c r="E154" s="14"/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4731207.24</v>
      </c>
      <c r="P154" s="15">
        <v>0</v>
      </c>
      <c r="Q154" s="15">
        <v>0</v>
      </c>
      <c r="R154" s="15">
        <v>0</v>
      </c>
      <c r="S154" s="15">
        <v>0</v>
      </c>
      <c r="T154" s="15">
        <v>4731154.92</v>
      </c>
      <c r="U154" s="15">
        <v>4731154.92</v>
      </c>
      <c r="V154" s="15">
        <v>0</v>
      </c>
      <c r="W154" s="15">
        <v>0</v>
      </c>
      <c r="X154" s="15">
        <v>0</v>
      </c>
      <c r="Y154" s="15">
        <v>0</v>
      </c>
      <c r="Z154" s="15">
        <v>4731154.92</v>
      </c>
      <c r="AA154" s="15">
        <v>0</v>
      </c>
      <c r="AB154" s="15">
        <v>0</v>
      </c>
      <c r="AC154" s="15">
        <v>4731154.92</v>
      </c>
      <c r="AD154" s="15">
        <v>0</v>
      </c>
      <c r="AE154" s="15">
        <v>0</v>
      </c>
      <c r="AF154" s="15">
        <v>0</v>
      </c>
      <c r="AG154" s="15">
        <v>0</v>
      </c>
      <c r="AH154" s="16">
        <f t="shared" si="3"/>
        <v>0.99998894151168061</v>
      </c>
      <c r="AI154" s="15">
        <v>0</v>
      </c>
      <c r="AJ154" s="7"/>
    </row>
    <row r="155" spans="1:36" ht="54" customHeight="1" outlineLevel="2">
      <c r="A155" s="12" t="s">
        <v>265</v>
      </c>
      <c r="B155" s="13" t="s">
        <v>266</v>
      </c>
      <c r="C155" s="14"/>
      <c r="D155" s="14"/>
      <c r="E155" s="14"/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2113272.86</v>
      </c>
      <c r="P155" s="15">
        <v>0</v>
      </c>
      <c r="Q155" s="15">
        <v>0</v>
      </c>
      <c r="R155" s="15">
        <v>0</v>
      </c>
      <c r="S155" s="15">
        <v>0</v>
      </c>
      <c r="T155" s="15">
        <v>2113272.86</v>
      </c>
      <c r="U155" s="15">
        <v>2113272.86</v>
      </c>
      <c r="V155" s="15">
        <v>0</v>
      </c>
      <c r="W155" s="15">
        <v>0</v>
      </c>
      <c r="X155" s="15">
        <v>0</v>
      </c>
      <c r="Y155" s="15">
        <v>0</v>
      </c>
      <c r="Z155" s="15">
        <v>2113272.86</v>
      </c>
      <c r="AA155" s="15">
        <v>0</v>
      </c>
      <c r="AB155" s="15">
        <v>0</v>
      </c>
      <c r="AC155" s="15">
        <v>2113272.86</v>
      </c>
      <c r="AD155" s="15">
        <v>0</v>
      </c>
      <c r="AE155" s="15">
        <v>0</v>
      </c>
      <c r="AF155" s="15">
        <v>0</v>
      </c>
      <c r="AG155" s="15">
        <v>0</v>
      </c>
      <c r="AH155" s="16">
        <f t="shared" si="3"/>
        <v>1</v>
      </c>
      <c r="AI155" s="15">
        <v>0</v>
      </c>
      <c r="AJ155" s="7"/>
    </row>
    <row r="156" spans="1:36" ht="40.5" customHeight="1" outlineLevel="2">
      <c r="A156" s="12" t="s">
        <v>223</v>
      </c>
      <c r="B156" s="13" t="s">
        <v>267</v>
      </c>
      <c r="C156" s="14"/>
      <c r="D156" s="14"/>
      <c r="E156" s="14"/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2530003.38</v>
      </c>
      <c r="P156" s="15">
        <v>0</v>
      </c>
      <c r="Q156" s="15">
        <v>0</v>
      </c>
      <c r="R156" s="15">
        <v>0</v>
      </c>
      <c r="S156" s="15">
        <v>0</v>
      </c>
      <c r="T156" s="15">
        <v>2529951.06</v>
      </c>
      <c r="U156" s="15">
        <v>2529951.06</v>
      </c>
      <c r="V156" s="15">
        <v>0</v>
      </c>
      <c r="W156" s="15">
        <v>0</v>
      </c>
      <c r="X156" s="15">
        <v>0</v>
      </c>
      <c r="Y156" s="15">
        <v>0</v>
      </c>
      <c r="Z156" s="15">
        <v>2529951.06</v>
      </c>
      <c r="AA156" s="15">
        <v>0</v>
      </c>
      <c r="AB156" s="15">
        <v>0</v>
      </c>
      <c r="AC156" s="15">
        <v>2529951.06</v>
      </c>
      <c r="AD156" s="15">
        <v>0</v>
      </c>
      <c r="AE156" s="15">
        <v>0</v>
      </c>
      <c r="AF156" s="15">
        <v>0</v>
      </c>
      <c r="AG156" s="15">
        <v>0</v>
      </c>
      <c r="AH156" s="16">
        <f t="shared" si="3"/>
        <v>0.99997932018573044</v>
      </c>
      <c r="AI156" s="15">
        <v>0</v>
      </c>
      <c r="AJ156" s="7"/>
    </row>
    <row r="157" spans="1:36" ht="54" customHeight="1" outlineLevel="2">
      <c r="A157" s="12" t="s">
        <v>162</v>
      </c>
      <c r="B157" s="13" t="s">
        <v>268</v>
      </c>
      <c r="C157" s="14"/>
      <c r="D157" s="14"/>
      <c r="E157" s="14"/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68339</v>
      </c>
      <c r="P157" s="15">
        <v>0</v>
      </c>
      <c r="Q157" s="15">
        <v>0</v>
      </c>
      <c r="R157" s="15">
        <v>0</v>
      </c>
      <c r="S157" s="15">
        <v>0</v>
      </c>
      <c r="T157" s="15">
        <v>68339</v>
      </c>
      <c r="U157" s="15">
        <v>68339</v>
      </c>
      <c r="V157" s="15">
        <v>0</v>
      </c>
      <c r="W157" s="15">
        <v>0</v>
      </c>
      <c r="X157" s="15">
        <v>0</v>
      </c>
      <c r="Y157" s="15">
        <v>0</v>
      </c>
      <c r="Z157" s="15">
        <v>68339</v>
      </c>
      <c r="AA157" s="15">
        <v>0</v>
      </c>
      <c r="AB157" s="15">
        <v>0</v>
      </c>
      <c r="AC157" s="15">
        <v>68339</v>
      </c>
      <c r="AD157" s="15">
        <v>0</v>
      </c>
      <c r="AE157" s="15">
        <v>0</v>
      </c>
      <c r="AF157" s="15">
        <v>0</v>
      </c>
      <c r="AG157" s="15">
        <v>0</v>
      </c>
      <c r="AH157" s="16">
        <f t="shared" si="3"/>
        <v>1</v>
      </c>
      <c r="AI157" s="15">
        <v>0</v>
      </c>
      <c r="AJ157" s="7"/>
    </row>
    <row r="158" spans="1:36" ht="40.5" customHeight="1" outlineLevel="2">
      <c r="A158" s="12" t="s">
        <v>164</v>
      </c>
      <c r="B158" s="13" t="s">
        <v>269</v>
      </c>
      <c r="C158" s="14"/>
      <c r="D158" s="14"/>
      <c r="E158" s="14"/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19592</v>
      </c>
      <c r="P158" s="15">
        <v>0</v>
      </c>
      <c r="Q158" s="15">
        <v>0</v>
      </c>
      <c r="R158" s="15">
        <v>0</v>
      </c>
      <c r="S158" s="15">
        <v>0</v>
      </c>
      <c r="T158" s="15">
        <v>19592</v>
      </c>
      <c r="U158" s="15">
        <v>19592</v>
      </c>
      <c r="V158" s="15">
        <v>0</v>
      </c>
      <c r="W158" s="15">
        <v>0</v>
      </c>
      <c r="X158" s="15">
        <v>0</v>
      </c>
      <c r="Y158" s="15">
        <v>0</v>
      </c>
      <c r="Z158" s="15">
        <v>19592</v>
      </c>
      <c r="AA158" s="15">
        <v>0</v>
      </c>
      <c r="AB158" s="15">
        <v>0</v>
      </c>
      <c r="AC158" s="15">
        <v>19592</v>
      </c>
      <c r="AD158" s="15">
        <v>0</v>
      </c>
      <c r="AE158" s="15">
        <v>0</v>
      </c>
      <c r="AF158" s="15">
        <v>0</v>
      </c>
      <c r="AG158" s="15">
        <v>0</v>
      </c>
      <c r="AH158" s="16">
        <f t="shared" si="3"/>
        <v>1</v>
      </c>
      <c r="AI158" s="15">
        <v>0</v>
      </c>
      <c r="AJ158" s="7"/>
    </row>
    <row r="159" spans="1:36" ht="54" customHeight="1">
      <c r="A159" s="12" t="s">
        <v>270</v>
      </c>
      <c r="B159" s="13" t="s">
        <v>271</v>
      </c>
      <c r="C159" s="14"/>
      <c r="D159" s="14"/>
      <c r="E159" s="14"/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1345050</v>
      </c>
      <c r="P159" s="15">
        <v>0</v>
      </c>
      <c r="Q159" s="15">
        <v>0</v>
      </c>
      <c r="R159" s="15">
        <v>0</v>
      </c>
      <c r="S159" s="15">
        <v>0</v>
      </c>
      <c r="T159" s="15">
        <v>1345050</v>
      </c>
      <c r="U159" s="15">
        <v>1345050</v>
      </c>
      <c r="V159" s="15">
        <v>0</v>
      </c>
      <c r="W159" s="15">
        <v>0</v>
      </c>
      <c r="X159" s="15">
        <v>0</v>
      </c>
      <c r="Y159" s="15">
        <v>0</v>
      </c>
      <c r="Z159" s="15">
        <v>1345050</v>
      </c>
      <c r="AA159" s="15">
        <v>0</v>
      </c>
      <c r="AB159" s="15">
        <v>0</v>
      </c>
      <c r="AC159" s="15">
        <v>1345050</v>
      </c>
      <c r="AD159" s="15">
        <v>0</v>
      </c>
      <c r="AE159" s="15">
        <v>0</v>
      </c>
      <c r="AF159" s="15">
        <v>0</v>
      </c>
      <c r="AG159" s="15">
        <v>0</v>
      </c>
      <c r="AH159" s="16">
        <f t="shared" si="3"/>
        <v>1</v>
      </c>
      <c r="AI159" s="15">
        <v>0</v>
      </c>
      <c r="AJ159" s="7"/>
    </row>
    <row r="160" spans="1:36" ht="94.5" customHeight="1" outlineLevel="2">
      <c r="A160" s="12" t="s">
        <v>272</v>
      </c>
      <c r="B160" s="13" t="s">
        <v>273</v>
      </c>
      <c r="C160" s="14"/>
      <c r="D160" s="14"/>
      <c r="E160" s="14"/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247350</v>
      </c>
      <c r="P160" s="15">
        <v>0</v>
      </c>
      <c r="Q160" s="15">
        <v>0</v>
      </c>
      <c r="R160" s="15">
        <v>0</v>
      </c>
      <c r="S160" s="15">
        <v>0</v>
      </c>
      <c r="T160" s="15">
        <v>247350</v>
      </c>
      <c r="U160" s="15">
        <v>247350</v>
      </c>
      <c r="V160" s="15">
        <v>0</v>
      </c>
      <c r="W160" s="15">
        <v>0</v>
      </c>
      <c r="X160" s="15">
        <v>0</v>
      </c>
      <c r="Y160" s="15">
        <v>0</v>
      </c>
      <c r="Z160" s="15">
        <v>247350</v>
      </c>
      <c r="AA160" s="15">
        <v>0</v>
      </c>
      <c r="AB160" s="15">
        <v>0</v>
      </c>
      <c r="AC160" s="15">
        <v>247350</v>
      </c>
      <c r="AD160" s="15">
        <v>0</v>
      </c>
      <c r="AE160" s="15">
        <v>0</v>
      </c>
      <c r="AF160" s="15">
        <v>0</v>
      </c>
      <c r="AG160" s="15">
        <v>0</v>
      </c>
      <c r="AH160" s="16">
        <f t="shared" si="3"/>
        <v>1</v>
      </c>
      <c r="AI160" s="15">
        <v>0</v>
      </c>
      <c r="AJ160" s="7"/>
    </row>
    <row r="161" spans="1:36" ht="40.5" customHeight="1" outlineLevel="2">
      <c r="A161" s="12" t="s">
        <v>274</v>
      </c>
      <c r="B161" s="13" t="s">
        <v>275</v>
      </c>
      <c r="C161" s="14"/>
      <c r="D161" s="14"/>
      <c r="E161" s="14"/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1097700</v>
      </c>
      <c r="P161" s="15">
        <v>0</v>
      </c>
      <c r="Q161" s="15">
        <v>0</v>
      </c>
      <c r="R161" s="15">
        <v>0</v>
      </c>
      <c r="S161" s="15">
        <v>0</v>
      </c>
      <c r="T161" s="15">
        <v>1097700</v>
      </c>
      <c r="U161" s="15">
        <v>1097700</v>
      </c>
      <c r="V161" s="15">
        <v>0</v>
      </c>
      <c r="W161" s="15">
        <v>0</v>
      </c>
      <c r="X161" s="15">
        <v>0</v>
      </c>
      <c r="Y161" s="15">
        <v>0</v>
      </c>
      <c r="Z161" s="15">
        <v>1097700</v>
      </c>
      <c r="AA161" s="15">
        <v>0</v>
      </c>
      <c r="AB161" s="15">
        <v>0</v>
      </c>
      <c r="AC161" s="15">
        <v>1097700</v>
      </c>
      <c r="AD161" s="15">
        <v>0</v>
      </c>
      <c r="AE161" s="15">
        <v>0</v>
      </c>
      <c r="AF161" s="15">
        <v>0</v>
      </c>
      <c r="AG161" s="15">
        <v>0</v>
      </c>
      <c r="AH161" s="16">
        <f t="shared" si="3"/>
        <v>1</v>
      </c>
      <c r="AI161" s="15">
        <v>0</v>
      </c>
      <c r="AJ161" s="7"/>
    </row>
    <row r="162" spans="1:36" ht="67.5" customHeight="1" outlineLevel="2">
      <c r="A162" s="12" t="s">
        <v>276</v>
      </c>
      <c r="B162" s="13" t="s">
        <v>277</v>
      </c>
      <c r="C162" s="14"/>
      <c r="D162" s="14"/>
      <c r="E162" s="14"/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 s="15">
        <v>0</v>
      </c>
      <c r="Y162" s="15">
        <v>0</v>
      </c>
      <c r="Z162" s="15">
        <v>0</v>
      </c>
      <c r="AA162" s="15">
        <v>0</v>
      </c>
      <c r="AB162" s="15">
        <v>0</v>
      </c>
      <c r="AC162" s="15">
        <v>0</v>
      </c>
      <c r="AD162" s="15">
        <v>0</v>
      </c>
      <c r="AE162" s="15">
        <v>0</v>
      </c>
      <c r="AF162" s="15">
        <v>0</v>
      </c>
      <c r="AG162" s="15">
        <v>0</v>
      </c>
      <c r="AH162" s="16" t="e">
        <f t="shared" si="3"/>
        <v>#DIV/0!</v>
      </c>
      <c r="AI162" s="15">
        <v>0</v>
      </c>
      <c r="AJ162" s="7"/>
    </row>
    <row r="163" spans="1:36" ht="54" customHeight="1">
      <c r="A163" s="12" t="s">
        <v>278</v>
      </c>
      <c r="B163" s="13" t="s">
        <v>279</v>
      </c>
      <c r="C163" s="14"/>
      <c r="D163" s="14"/>
      <c r="E163" s="14"/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20187600</v>
      </c>
      <c r="P163" s="15">
        <v>0</v>
      </c>
      <c r="Q163" s="15">
        <v>0</v>
      </c>
      <c r="R163" s="15">
        <v>0</v>
      </c>
      <c r="S163" s="15">
        <v>0</v>
      </c>
      <c r="T163" s="15">
        <v>20178347</v>
      </c>
      <c r="U163" s="15">
        <v>20178347</v>
      </c>
      <c r="V163" s="15">
        <v>0</v>
      </c>
      <c r="W163" s="15">
        <v>0</v>
      </c>
      <c r="X163" s="15">
        <v>0</v>
      </c>
      <c r="Y163" s="15">
        <v>0</v>
      </c>
      <c r="Z163" s="15">
        <v>9632988.0500000007</v>
      </c>
      <c r="AA163" s="15">
        <v>0</v>
      </c>
      <c r="AB163" s="15">
        <v>0</v>
      </c>
      <c r="AC163" s="15">
        <v>9632988.0500000007</v>
      </c>
      <c r="AD163" s="15">
        <v>0</v>
      </c>
      <c r="AE163" s="15">
        <v>0</v>
      </c>
      <c r="AF163" s="15">
        <v>0</v>
      </c>
      <c r="AG163" s="15">
        <v>0</v>
      </c>
      <c r="AH163" s="16">
        <f t="shared" si="3"/>
        <v>0.47717351492995702</v>
      </c>
      <c r="AI163" s="15">
        <v>0</v>
      </c>
      <c r="AJ163" s="7"/>
    </row>
    <row r="164" spans="1:36" ht="54" customHeight="1" outlineLevel="2">
      <c r="A164" s="12" t="s">
        <v>280</v>
      </c>
      <c r="B164" s="13" t="s">
        <v>281</v>
      </c>
      <c r="C164" s="14"/>
      <c r="D164" s="14"/>
      <c r="E164" s="14"/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3665300</v>
      </c>
      <c r="P164" s="15">
        <v>0</v>
      </c>
      <c r="Q164" s="15">
        <v>0</v>
      </c>
      <c r="R164" s="15">
        <v>0</v>
      </c>
      <c r="S164" s="15">
        <v>0</v>
      </c>
      <c r="T164" s="15">
        <v>3662900</v>
      </c>
      <c r="U164" s="15">
        <v>3662900</v>
      </c>
      <c r="V164" s="15">
        <v>0</v>
      </c>
      <c r="W164" s="15">
        <v>0</v>
      </c>
      <c r="X164" s="15">
        <v>0</v>
      </c>
      <c r="Y164" s="15">
        <v>0</v>
      </c>
      <c r="Z164" s="15">
        <v>3662900</v>
      </c>
      <c r="AA164" s="15">
        <v>0</v>
      </c>
      <c r="AB164" s="15">
        <v>0</v>
      </c>
      <c r="AC164" s="15">
        <v>3662900</v>
      </c>
      <c r="AD164" s="15">
        <v>0</v>
      </c>
      <c r="AE164" s="15">
        <v>0</v>
      </c>
      <c r="AF164" s="15">
        <v>0</v>
      </c>
      <c r="AG164" s="15">
        <v>0</v>
      </c>
      <c r="AH164" s="16">
        <f t="shared" si="3"/>
        <v>0.99934521048754532</v>
      </c>
      <c r="AI164" s="15">
        <v>0</v>
      </c>
      <c r="AJ164" s="7"/>
    </row>
    <row r="165" spans="1:36" ht="54" customHeight="1" outlineLevel="2">
      <c r="A165" s="12" t="s">
        <v>280</v>
      </c>
      <c r="B165" s="13" t="s">
        <v>282</v>
      </c>
      <c r="C165" s="14"/>
      <c r="D165" s="14"/>
      <c r="E165" s="14"/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425000</v>
      </c>
      <c r="P165" s="15">
        <v>0</v>
      </c>
      <c r="Q165" s="15">
        <v>0</v>
      </c>
      <c r="R165" s="15">
        <v>0</v>
      </c>
      <c r="S165" s="15">
        <v>0</v>
      </c>
      <c r="T165" s="15">
        <v>425000</v>
      </c>
      <c r="U165" s="15">
        <v>425000</v>
      </c>
      <c r="V165" s="15">
        <v>0</v>
      </c>
      <c r="W165" s="15">
        <v>0</v>
      </c>
      <c r="X165" s="15">
        <v>0</v>
      </c>
      <c r="Y165" s="15">
        <v>0</v>
      </c>
      <c r="Z165" s="15">
        <v>425000</v>
      </c>
      <c r="AA165" s="15">
        <v>0</v>
      </c>
      <c r="AB165" s="15">
        <v>0</v>
      </c>
      <c r="AC165" s="15">
        <v>425000</v>
      </c>
      <c r="AD165" s="15">
        <v>0</v>
      </c>
      <c r="AE165" s="15">
        <v>0</v>
      </c>
      <c r="AF165" s="15">
        <v>0</v>
      </c>
      <c r="AG165" s="15">
        <v>0</v>
      </c>
      <c r="AH165" s="16">
        <f t="shared" si="3"/>
        <v>1</v>
      </c>
      <c r="AI165" s="15">
        <v>0</v>
      </c>
      <c r="AJ165" s="7"/>
    </row>
    <row r="166" spans="1:36" ht="40.5" customHeight="1" outlineLevel="2">
      <c r="A166" s="12" t="s">
        <v>283</v>
      </c>
      <c r="B166" s="13" t="s">
        <v>284</v>
      </c>
      <c r="C166" s="14"/>
      <c r="D166" s="14"/>
      <c r="E166" s="14"/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350000</v>
      </c>
      <c r="P166" s="15">
        <v>0</v>
      </c>
      <c r="Q166" s="15">
        <v>0</v>
      </c>
      <c r="R166" s="15">
        <v>0</v>
      </c>
      <c r="S166" s="15">
        <v>0</v>
      </c>
      <c r="T166" s="15">
        <v>350000</v>
      </c>
      <c r="U166" s="15">
        <v>350000</v>
      </c>
      <c r="V166" s="15">
        <v>0</v>
      </c>
      <c r="W166" s="15">
        <v>0</v>
      </c>
      <c r="X166" s="15">
        <v>0</v>
      </c>
      <c r="Y166" s="15">
        <v>0</v>
      </c>
      <c r="Z166" s="15">
        <v>350000</v>
      </c>
      <c r="AA166" s="15">
        <v>0</v>
      </c>
      <c r="AB166" s="15">
        <v>0</v>
      </c>
      <c r="AC166" s="15">
        <v>350000</v>
      </c>
      <c r="AD166" s="15">
        <v>0</v>
      </c>
      <c r="AE166" s="15">
        <v>0</v>
      </c>
      <c r="AF166" s="15">
        <v>0</v>
      </c>
      <c r="AG166" s="15">
        <v>0</v>
      </c>
      <c r="AH166" s="16">
        <f t="shared" si="3"/>
        <v>1</v>
      </c>
      <c r="AI166" s="15">
        <v>0</v>
      </c>
      <c r="AJ166" s="7"/>
    </row>
    <row r="167" spans="1:36" ht="27" customHeight="1" outlineLevel="2">
      <c r="A167" s="12" t="s">
        <v>285</v>
      </c>
      <c r="B167" s="13" t="s">
        <v>286</v>
      </c>
      <c r="C167" s="14"/>
      <c r="D167" s="14"/>
      <c r="E167" s="14"/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405000</v>
      </c>
      <c r="P167" s="15">
        <v>0</v>
      </c>
      <c r="Q167" s="15">
        <v>0</v>
      </c>
      <c r="R167" s="15">
        <v>0</v>
      </c>
      <c r="S167" s="15">
        <v>0</v>
      </c>
      <c r="T167" s="15">
        <v>405000</v>
      </c>
      <c r="U167" s="15">
        <v>405000</v>
      </c>
      <c r="V167" s="15">
        <v>0</v>
      </c>
      <c r="W167" s="15">
        <v>0</v>
      </c>
      <c r="X167" s="15">
        <v>0</v>
      </c>
      <c r="Y167" s="15">
        <v>0</v>
      </c>
      <c r="Z167" s="15">
        <v>405000</v>
      </c>
      <c r="AA167" s="15">
        <v>0</v>
      </c>
      <c r="AB167" s="15">
        <v>0</v>
      </c>
      <c r="AC167" s="15">
        <v>405000</v>
      </c>
      <c r="AD167" s="15">
        <v>0</v>
      </c>
      <c r="AE167" s="15">
        <v>0</v>
      </c>
      <c r="AF167" s="15">
        <v>0</v>
      </c>
      <c r="AG167" s="15">
        <v>0</v>
      </c>
      <c r="AH167" s="16">
        <f t="shared" si="3"/>
        <v>1</v>
      </c>
      <c r="AI167" s="15">
        <v>0</v>
      </c>
      <c r="AJ167" s="7"/>
    </row>
    <row r="168" spans="1:36" ht="54" customHeight="1" outlineLevel="2">
      <c r="A168" s="12" t="s">
        <v>162</v>
      </c>
      <c r="B168" s="13" t="s">
        <v>287</v>
      </c>
      <c r="C168" s="14"/>
      <c r="D168" s="14"/>
      <c r="E168" s="14"/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1071800</v>
      </c>
      <c r="P168" s="15">
        <v>0</v>
      </c>
      <c r="Q168" s="15">
        <v>0</v>
      </c>
      <c r="R168" s="15">
        <v>0</v>
      </c>
      <c r="S168" s="15">
        <v>0</v>
      </c>
      <c r="T168" s="15">
        <v>1071800</v>
      </c>
      <c r="U168" s="15">
        <v>1071800</v>
      </c>
      <c r="V168" s="15">
        <v>0</v>
      </c>
      <c r="W168" s="15">
        <v>0</v>
      </c>
      <c r="X168" s="15">
        <v>0</v>
      </c>
      <c r="Y168" s="15">
        <v>0</v>
      </c>
      <c r="Z168" s="15">
        <v>1071800</v>
      </c>
      <c r="AA168" s="15">
        <v>0</v>
      </c>
      <c r="AB168" s="15">
        <v>0</v>
      </c>
      <c r="AC168" s="15">
        <v>1071800</v>
      </c>
      <c r="AD168" s="15">
        <v>0</v>
      </c>
      <c r="AE168" s="15">
        <v>0</v>
      </c>
      <c r="AF168" s="15">
        <v>0</v>
      </c>
      <c r="AG168" s="15">
        <v>0</v>
      </c>
      <c r="AH168" s="16">
        <f t="shared" si="3"/>
        <v>1</v>
      </c>
      <c r="AI168" s="15">
        <v>0</v>
      </c>
      <c r="AJ168" s="7"/>
    </row>
    <row r="169" spans="1:36" ht="54" customHeight="1" outlineLevel="2">
      <c r="A169" s="12" t="s">
        <v>162</v>
      </c>
      <c r="B169" s="13" t="s">
        <v>288</v>
      </c>
      <c r="C169" s="14"/>
      <c r="D169" s="14"/>
      <c r="E169" s="14"/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290100</v>
      </c>
      <c r="P169" s="15">
        <v>0</v>
      </c>
      <c r="Q169" s="15">
        <v>0</v>
      </c>
      <c r="R169" s="15">
        <v>0</v>
      </c>
      <c r="S169" s="15">
        <v>0</v>
      </c>
      <c r="T169" s="15">
        <v>290100</v>
      </c>
      <c r="U169" s="15">
        <v>290100</v>
      </c>
      <c r="V169" s="15">
        <v>0</v>
      </c>
      <c r="W169" s="15">
        <v>0</v>
      </c>
      <c r="X169" s="15">
        <v>0</v>
      </c>
      <c r="Y169" s="15">
        <v>0</v>
      </c>
      <c r="Z169" s="15">
        <v>290100</v>
      </c>
      <c r="AA169" s="15">
        <v>0</v>
      </c>
      <c r="AB169" s="15">
        <v>0</v>
      </c>
      <c r="AC169" s="15">
        <v>290100</v>
      </c>
      <c r="AD169" s="15">
        <v>0</v>
      </c>
      <c r="AE169" s="15">
        <v>0</v>
      </c>
      <c r="AF169" s="15">
        <v>0</v>
      </c>
      <c r="AG169" s="15">
        <v>0</v>
      </c>
      <c r="AH169" s="16">
        <f t="shared" si="3"/>
        <v>1</v>
      </c>
      <c r="AI169" s="15">
        <v>0</v>
      </c>
      <c r="AJ169" s="7"/>
    </row>
    <row r="170" spans="1:36" ht="40.5" customHeight="1" outlineLevel="2">
      <c r="A170" s="12" t="s">
        <v>164</v>
      </c>
      <c r="B170" s="13" t="s">
        <v>289</v>
      </c>
      <c r="C170" s="14"/>
      <c r="D170" s="14"/>
      <c r="E170" s="14"/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267900</v>
      </c>
      <c r="P170" s="15">
        <v>0</v>
      </c>
      <c r="Q170" s="15">
        <v>0</v>
      </c>
      <c r="R170" s="15">
        <v>0</v>
      </c>
      <c r="S170" s="15">
        <v>0</v>
      </c>
      <c r="T170" s="15">
        <v>261047</v>
      </c>
      <c r="U170" s="15">
        <v>261047</v>
      </c>
      <c r="V170" s="15">
        <v>0</v>
      </c>
      <c r="W170" s="15">
        <v>0</v>
      </c>
      <c r="X170" s="15">
        <v>0</v>
      </c>
      <c r="Y170" s="15">
        <v>0</v>
      </c>
      <c r="Z170" s="15">
        <v>261047</v>
      </c>
      <c r="AA170" s="15">
        <v>0</v>
      </c>
      <c r="AB170" s="15">
        <v>0</v>
      </c>
      <c r="AC170" s="15">
        <v>261047</v>
      </c>
      <c r="AD170" s="15">
        <v>0</v>
      </c>
      <c r="AE170" s="15">
        <v>0</v>
      </c>
      <c r="AF170" s="15">
        <v>0</v>
      </c>
      <c r="AG170" s="15">
        <v>0</v>
      </c>
      <c r="AH170" s="16">
        <f t="shared" si="3"/>
        <v>0.97441955953714077</v>
      </c>
      <c r="AI170" s="15">
        <v>0</v>
      </c>
      <c r="AJ170" s="7"/>
    </row>
    <row r="171" spans="1:36" ht="40.5" customHeight="1" outlineLevel="2">
      <c r="A171" s="12" t="s">
        <v>164</v>
      </c>
      <c r="B171" s="13" t="s">
        <v>290</v>
      </c>
      <c r="C171" s="14"/>
      <c r="D171" s="14"/>
      <c r="E171" s="14"/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72500</v>
      </c>
      <c r="P171" s="15">
        <v>0</v>
      </c>
      <c r="Q171" s="15">
        <v>0</v>
      </c>
      <c r="R171" s="15">
        <v>0</v>
      </c>
      <c r="S171" s="15">
        <v>0</v>
      </c>
      <c r="T171" s="15">
        <v>72500</v>
      </c>
      <c r="U171" s="15">
        <v>72500</v>
      </c>
      <c r="V171" s="15">
        <v>0</v>
      </c>
      <c r="W171" s="15">
        <v>0</v>
      </c>
      <c r="X171" s="15">
        <v>0</v>
      </c>
      <c r="Y171" s="15">
        <v>0</v>
      </c>
      <c r="Z171" s="15">
        <v>72500</v>
      </c>
      <c r="AA171" s="15">
        <v>0</v>
      </c>
      <c r="AB171" s="15">
        <v>0</v>
      </c>
      <c r="AC171" s="15">
        <v>72500</v>
      </c>
      <c r="AD171" s="15">
        <v>0</v>
      </c>
      <c r="AE171" s="15">
        <v>0</v>
      </c>
      <c r="AF171" s="15">
        <v>0</v>
      </c>
      <c r="AG171" s="15">
        <v>0</v>
      </c>
      <c r="AH171" s="16">
        <f t="shared" si="3"/>
        <v>1</v>
      </c>
      <c r="AI171" s="15">
        <v>0</v>
      </c>
      <c r="AJ171" s="7"/>
    </row>
    <row r="172" spans="1:36" ht="54" customHeight="1" outlineLevel="2">
      <c r="A172" s="12" t="s">
        <v>291</v>
      </c>
      <c r="B172" s="13" t="s">
        <v>292</v>
      </c>
      <c r="C172" s="14"/>
      <c r="D172" s="14"/>
      <c r="E172" s="14"/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13500000</v>
      </c>
      <c r="P172" s="15">
        <v>0</v>
      </c>
      <c r="Q172" s="15">
        <v>0</v>
      </c>
      <c r="R172" s="15">
        <v>0</v>
      </c>
      <c r="S172" s="15">
        <v>0</v>
      </c>
      <c r="T172" s="15">
        <v>13500000</v>
      </c>
      <c r="U172" s="15">
        <v>13500000</v>
      </c>
      <c r="V172" s="15">
        <v>0</v>
      </c>
      <c r="W172" s="15">
        <v>0</v>
      </c>
      <c r="X172" s="15">
        <v>0</v>
      </c>
      <c r="Y172" s="15">
        <v>0</v>
      </c>
      <c r="Z172" s="15">
        <v>3063958.65</v>
      </c>
      <c r="AA172" s="15">
        <v>0</v>
      </c>
      <c r="AB172" s="15">
        <v>0</v>
      </c>
      <c r="AC172" s="15">
        <v>3063958.65</v>
      </c>
      <c r="AD172" s="15">
        <v>0</v>
      </c>
      <c r="AE172" s="15">
        <v>0</v>
      </c>
      <c r="AF172" s="15">
        <v>0</v>
      </c>
      <c r="AG172" s="15">
        <v>0</v>
      </c>
      <c r="AH172" s="16">
        <f t="shared" si="3"/>
        <v>0.22695989999999999</v>
      </c>
      <c r="AI172" s="15">
        <v>0</v>
      </c>
      <c r="AJ172" s="7"/>
    </row>
    <row r="173" spans="1:36" ht="54" customHeight="1" outlineLevel="2">
      <c r="A173" s="12" t="s">
        <v>291</v>
      </c>
      <c r="B173" s="13" t="s">
        <v>293</v>
      </c>
      <c r="C173" s="14"/>
      <c r="D173" s="14"/>
      <c r="E173" s="14"/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140000</v>
      </c>
      <c r="P173" s="15">
        <v>0</v>
      </c>
      <c r="Q173" s="15">
        <v>0</v>
      </c>
      <c r="R173" s="15">
        <v>0</v>
      </c>
      <c r="S173" s="15">
        <v>0</v>
      </c>
      <c r="T173" s="15">
        <v>140000</v>
      </c>
      <c r="U173" s="15">
        <v>140000</v>
      </c>
      <c r="V173" s="15">
        <v>0</v>
      </c>
      <c r="W173" s="15">
        <v>0</v>
      </c>
      <c r="X173" s="15">
        <v>0</v>
      </c>
      <c r="Y173" s="15">
        <v>0</v>
      </c>
      <c r="Z173" s="15">
        <v>30682.400000000001</v>
      </c>
      <c r="AA173" s="15">
        <v>0</v>
      </c>
      <c r="AB173" s="15">
        <v>0</v>
      </c>
      <c r="AC173" s="15">
        <v>30682.400000000001</v>
      </c>
      <c r="AD173" s="15">
        <v>0</v>
      </c>
      <c r="AE173" s="15">
        <v>0</v>
      </c>
      <c r="AF173" s="15">
        <v>0</v>
      </c>
      <c r="AG173" s="15">
        <v>0</v>
      </c>
      <c r="AH173" s="16">
        <f t="shared" si="3"/>
        <v>0.21916000000000002</v>
      </c>
      <c r="AI173" s="15">
        <v>0</v>
      </c>
      <c r="AJ173" s="7"/>
    </row>
    <row r="174" spans="1:36" ht="94.5" customHeight="1">
      <c r="A174" s="12" t="s">
        <v>294</v>
      </c>
      <c r="B174" s="13" t="s">
        <v>295</v>
      </c>
      <c r="C174" s="14"/>
      <c r="D174" s="14"/>
      <c r="E174" s="14"/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300000</v>
      </c>
      <c r="P174" s="15">
        <v>0</v>
      </c>
      <c r="Q174" s="15">
        <v>0</v>
      </c>
      <c r="R174" s="15">
        <v>0</v>
      </c>
      <c r="S174" s="15">
        <v>0</v>
      </c>
      <c r="T174" s="15">
        <v>172700</v>
      </c>
      <c r="U174" s="15">
        <v>172700</v>
      </c>
      <c r="V174" s="15">
        <v>0</v>
      </c>
      <c r="W174" s="15">
        <v>0</v>
      </c>
      <c r="X174" s="15">
        <v>0</v>
      </c>
      <c r="Y174" s="15">
        <v>0</v>
      </c>
      <c r="Z174" s="15">
        <v>172700</v>
      </c>
      <c r="AA174" s="15">
        <v>0</v>
      </c>
      <c r="AB174" s="15">
        <v>0</v>
      </c>
      <c r="AC174" s="15">
        <v>172700</v>
      </c>
      <c r="AD174" s="15">
        <v>0</v>
      </c>
      <c r="AE174" s="15">
        <v>0</v>
      </c>
      <c r="AF174" s="15">
        <v>0</v>
      </c>
      <c r="AG174" s="15">
        <v>0</v>
      </c>
      <c r="AH174" s="16">
        <f t="shared" si="3"/>
        <v>0.57566666666666666</v>
      </c>
      <c r="AI174" s="15">
        <v>0</v>
      </c>
      <c r="AJ174" s="7"/>
    </row>
    <row r="175" spans="1:36" ht="40.5" customHeight="1" outlineLevel="2">
      <c r="A175" s="12" t="s">
        <v>296</v>
      </c>
      <c r="B175" s="13" t="s">
        <v>297</v>
      </c>
      <c r="C175" s="14"/>
      <c r="D175" s="14"/>
      <c r="E175" s="14"/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300000</v>
      </c>
      <c r="P175" s="15">
        <v>0</v>
      </c>
      <c r="Q175" s="15">
        <v>0</v>
      </c>
      <c r="R175" s="15">
        <v>0</v>
      </c>
      <c r="S175" s="15">
        <v>0</v>
      </c>
      <c r="T175" s="15">
        <v>172700</v>
      </c>
      <c r="U175" s="15">
        <v>172700</v>
      </c>
      <c r="V175" s="15">
        <v>0</v>
      </c>
      <c r="W175" s="15">
        <v>0</v>
      </c>
      <c r="X175" s="15">
        <v>0</v>
      </c>
      <c r="Y175" s="15">
        <v>0</v>
      </c>
      <c r="Z175" s="15">
        <v>172700</v>
      </c>
      <c r="AA175" s="15">
        <v>0</v>
      </c>
      <c r="AB175" s="15">
        <v>0</v>
      </c>
      <c r="AC175" s="15">
        <v>172700</v>
      </c>
      <c r="AD175" s="15">
        <v>0</v>
      </c>
      <c r="AE175" s="15">
        <v>0</v>
      </c>
      <c r="AF175" s="15">
        <v>0</v>
      </c>
      <c r="AG175" s="15">
        <v>0</v>
      </c>
      <c r="AH175" s="16">
        <f t="shared" si="3"/>
        <v>0.57566666666666666</v>
      </c>
      <c r="AI175" s="15">
        <v>0</v>
      </c>
      <c r="AJ175" s="7"/>
    </row>
    <row r="176" spans="1:36" ht="67.5" customHeight="1">
      <c r="A176" s="12" t="s">
        <v>298</v>
      </c>
      <c r="B176" s="13" t="s">
        <v>299</v>
      </c>
      <c r="C176" s="14"/>
      <c r="D176" s="14"/>
      <c r="E176" s="14"/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413700</v>
      </c>
      <c r="P176" s="15">
        <v>0</v>
      </c>
      <c r="Q176" s="15">
        <v>0</v>
      </c>
      <c r="R176" s="15">
        <v>0</v>
      </c>
      <c r="S176" s="15">
        <v>0</v>
      </c>
      <c r="T176" s="15">
        <v>413700</v>
      </c>
      <c r="U176" s="15">
        <v>413700</v>
      </c>
      <c r="V176" s="15">
        <v>0</v>
      </c>
      <c r="W176" s="15">
        <v>0</v>
      </c>
      <c r="X176" s="15">
        <v>0</v>
      </c>
      <c r="Y176" s="15">
        <v>0</v>
      </c>
      <c r="Z176" s="15">
        <v>413593.84</v>
      </c>
      <c r="AA176" s="15">
        <v>0</v>
      </c>
      <c r="AB176" s="15">
        <v>0</v>
      </c>
      <c r="AC176" s="15">
        <v>413593.84</v>
      </c>
      <c r="AD176" s="15">
        <v>0</v>
      </c>
      <c r="AE176" s="15">
        <v>0</v>
      </c>
      <c r="AF176" s="15">
        <v>0</v>
      </c>
      <c r="AG176" s="15">
        <v>0</v>
      </c>
      <c r="AH176" s="16">
        <f t="shared" si="3"/>
        <v>0.9997433889291758</v>
      </c>
      <c r="AI176" s="15">
        <v>0</v>
      </c>
      <c r="AJ176" s="7"/>
    </row>
    <row r="177" spans="1:36" ht="40.5" customHeight="1" outlineLevel="2">
      <c r="A177" s="12" t="s">
        <v>300</v>
      </c>
      <c r="B177" s="13" t="s">
        <v>301</v>
      </c>
      <c r="C177" s="14"/>
      <c r="D177" s="14"/>
      <c r="E177" s="14"/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413700</v>
      </c>
      <c r="P177" s="15">
        <v>0</v>
      </c>
      <c r="Q177" s="15">
        <v>0</v>
      </c>
      <c r="R177" s="15">
        <v>0</v>
      </c>
      <c r="S177" s="15">
        <v>0</v>
      </c>
      <c r="T177" s="15">
        <v>413700</v>
      </c>
      <c r="U177" s="15">
        <v>413700</v>
      </c>
      <c r="V177" s="15">
        <v>0</v>
      </c>
      <c r="W177" s="15">
        <v>0</v>
      </c>
      <c r="X177" s="15">
        <v>0</v>
      </c>
      <c r="Y177" s="15">
        <v>0</v>
      </c>
      <c r="Z177" s="15">
        <v>413593.84</v>
      </c>
      <c r="AA177" s="15">
        <v>0</v>
      </c>
      <c r="AB177" s="15">
        <v>0</v>
      </c>
      <c r="AC177" s="15">
        <v>413593.84</v>
      </c>
      <c r="AD177" s="15">
        <v>0</v>
      </c>
      <c r="AE177" s="15">
        <v>0</v>
      </c>
      <c r="AF177" s="15">
        <v>0</v>
      </c>
      <c r="AG177" s="15">
        <v>0</v>
      </c>
      <c r="AH177" s="16">
        <f t="shared" si="3"/>
        <v>0.9997433889291758</v>
      </c>
      <c r="AI177" s="15">
        <v>0</v>
      </c>
      <c r="AJ177" s="7"/>
    </row>
    <row r="178" spans="1:36" ht="54" customHeight="1">
      <c r="A178" s="12" t="s">
        <v>302</v>
      </c>
      <c r="B178" s="13" t="s">
        <v>303</v>
      </c>
      <c r="C178" s="14"/>
      <c r="D178" s="14"/>
      <c r="E178" s="14"/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106606200</v>
      </c>
      <c r="P178" s="15">
        <v>0</v>
      </c>
      <c r="Q178" s="15">
        <v>0</v>
      </c>
      <c r="R178" s="15">
        <v>0</v>
      </c>
      <c r="S178" s="15">
        <v>0</v>
      </c>
      <c r="T178" s="15">
        <v>99915661.659999996</v>
      </c>
      <c r="U178" s="15">
        <v>99915661.659999996</v>
      </c>
      <c r="V178" s="15">
        <v>0</v>
      </c>
      <c r="W178" s="15">
        <v>0</v>
      </c>
      <c r="X178" s="15">
        <v>0</v>
      </c>
      <c r="Y178" s="15">
        <v>0</v>
      </c>
      <c r="Z178" s="15">
        <v>99356983.530000001</v>
      </c>
      <c r="AA178" s="15">
        <v>0</v>
      </c>
      <c r="AB178" s="15">
        <v>0</v>
      </c>
      <c r="AC178" s="15">
        <v>99356983.530000001</v>
      </c>
      <c r="AD178" s="15">
        <v>0</v>
      </c>
      <c r="AE178" s="15">
        <v>0</v>
      </c>
      <c r="AF178" s="15">
        <v>0</v>
      </c>
      <c r="AG178" s="15">
        <v>0</v>
      </c>
      <c r="AH178" s="16">
        <f t="shared" si="3"/>
        <v>0.93200004812102866</v>
      </c>
      <c r="AI178" s="15">
        <v>0</v>
      </c>
      <c r="AJ178" s="7"/>
    </row>
    <row r="179" spans="1:36" ht="27" customHeight="1" outlineLevel="2">
      <c r="A179" s="12" t="s">
        <v>304</v>
      </c>
      <c r="B179" s="13" t="s">
        <v>305</v>
      </c>
      <c r="C179" s="14"/>
      <c r="D179" s="14"/>
      <c r="E179" s="14"/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27605300</v>
      </c>
      <c r="P179" s="15">
        <v>0</v>
      </c>
      <c r="Q179" s="15">
        <v>0</v>
      </c>
      <c r="R179" s="15">
        <v>0</v>
      </c>
      <c r="S179" s="15">
        <v>0</v>
      </c>
      <c r="T179" s="15">
        <v>22464610.760000002</v>
      </c>
      <c r="U179" s="15">
        <v>22464610.760000002</v>
      </c>
      <c r="V179" s="15">
        <v>0</v>
      </c>
      <c r="W179" s="15">
        <v>0</v>
      </c>
      <c r="X179" s="15">
        <v>0</v>
      </c>
      <c r="Y179" s="15">
        <v>0</v>
      </c>
      <c r="Z179" s="15">
        <v>22464610.760000002</v>
      </c>
      <c r="AA179" s="15">
        <v>0</v>
      </c>
      <c r="AB179" s="15">
        <v>0</v>
      </c>
      <c r="AC179" s="15">
        <v>22464610.760000002</v>
      </c>
      <c r="AD179" s="15">
        <v>0</v>
      </c>
      <c r="AE179" s="15">
        <v>0</v>
      </c>
      <c r="AF179" s="15">
        <v>0</v>
      </c>
      <c r="AG179" s="15">
        <v>0</v>
      </c>
      <c r="AH179" s="16">
        <f t="shared" si="3"/>
        <v>0.81377890332653513</v>
      </c>
      <c r="AI179" s="15">
        <v>0</v>
      </c>
      <c r="AJ179" s="7"/>
    </row>
    <row r="180" spans="1:36" ht="108" customHeight="1" outlineLevel="2">
      <c r="A180" s="12" t="s">
        <v>306</v>
      </c>
      <c r="B180" s="13" t="s">
        <v>307</v>
      </c>
      <c r="C180" s="14"/>
      <c r="D180" s="14"/>
      <c r="E180" s="14"/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1978700</v>
      </c>
      <c r="P180" s="15">
        <v>0</v>
      </c>
      <c r="Q180" s="15">
        <v>0</v>
      </c>
      <c r="R180" s="15">
        <v>0</v>
      </c>
      <c r="S180" s="15">
        <v>0</v>
      </c>
      <c r="T180" s="15">
        <v>1715000</v>
      </c>
      <c r="U180" s="15">
        <v>1715000</v>
      </c>
      <c r="V180" s="15">
        <v>0</v>
      </c>
      <c r="W180" s="15">
        <v>0</v>
      </c>
      <c r="X180" s="15">
        <v>0</v>
      </c>
      <c r="Y180" s="15">
        <v>0</v>
      </c>
      <c r="Z180" s="15">
        <v>1713257.28</v>
      </c>
      <c r="AA180" s="15">
        <v>0</v>
      </c>
      <c r="AB180" s="15">
        <v>0</v>
      </c>
      <c r="AC180" s="15">
        <v>1713257.28</v>
      </c>
      <c r="AD180" s="15">
        <v>0</v>
      </c>
      <c r="AE180" s="15">
        <v>0</v>
      </c>
      <c r="AF180" s="15">
        <v>0</v>
      </c>
      <c r="AG180" s="15">
        <v>0</v>
      </c>
      <c r="AH180" s="16">
        <f t="shared" si="3"/>
        <v>0.86584994188103304</v>
      </c>
      <c r="AI180" s="15">
        <v>0</v>
      </c>
      <c r="AJ180" s="7"/>
    </row>
    <row r="181" spans="1:36" ht="94.5" customHeight="1" outlineLevel="2">
      <c r="A181" s="12" t="s">
        <v>308</v>
      </c>
      <c r="B181" s="13" t="s">
        <v>309</v>
      </c>
      <c r="C181" s="14"/>
      <c r="D181" s="14"/>
      <c r="E181" s="14"/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382200</v>
      </c>
      <c r="P181" s="15">
        <v>0</v>
      </c>
      <c r="Q181" s="15">
        <v>0</v>
      </c>
      <c r="R181" s="15">
        <v>0</v>
      </c>
      <c r="S181" s="15">
        <v>0</v>
      </c>
      <c r="T181" s="15">
        <v>300509.32</v>
      </c>
      <c r="U181" s="15">
        <v>300509.32</v>
      </c>
      <c r="V181" s="15">
        <v>0</v>
      </c>
      <c r="W181" s="15">
        <v>0</v>
      </c>
      <c r="X181" s="15">
        <v>0</v>
      </c>
      <c r="Y181" s="15">
        <v>0</v>
      </c>
      <c r="Z181" s="15">
        <v>268845.64</v>
      </c>
      <c r="AA181" s="15">
        <v>0</v>
      </c>
      <c r="AB181" s="15">
        <v>0</v>
      </c>
      <c r="AC181" s="15">
        <v>268845.64</v>
      </c>
      <c r="AD181" s="15">
        <v>0</v>
      </c>
      <c r="AE181" s="15">
        <v>0</v>
      </c>
      <c r="AF181" s="15">
        <v>0</v>
      </c>
      <c r="AG181" s="15">
        <v>0</v>
      </c>
      <c r="AH181" s="16">
        <f t="shared" si="3"/>
        <v>0.7034161172161173</v>
      </c>
      <c r="AI181" s="15">
        <v>0</v>
      </c>
      <c r="AJ181" s="7"/>
    </row>
    <row r="182" spans="1:36" ht="121.5" customHeight="1" outlineLevel="2">
      <c r="A182" s="12" t="s">
        <v>310</v>
      </c>
      <c r="B182" s="13" t="s">
        <v>311</v>
      </c>
      <c r="C182" s="14"/>
      <c r="D182" s="14"/>
      <c r="E182" s="14"/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4102600</v>
      </c>
      <c r="P182" s="15">
        <v>0</v>
      </c>
      <c r="Q182" s="15">
        <v>0</v>
      </c>
      <c r="R182" s="15">
        <v>0</v>
      </c>
      <c r="S182" s="15">
        <v>0</v>
      </c>
      <c r="T182" s="15">
        <v>4102600</v>
      </c>
      <c r="U182" s="15">
        <v>4102600</v>
      </c>
      <c r="V182" s="15">
        <v>0</v>
      </c>
      <c r="W182" s="15">
        <v>0</v>
      </c>
      <c r="X182" s="15">
        <v>0</v>
      </c>
      <c r="Y182" s="15">
        <v>0</v>
      </c>
      <c r="Z182" s="15">
        <v>4101290.53</v>
      </c>
      <c r="AA182" s="15">
        <v>0</v>
      </c>
      <c r="AB182" s="15">
        <v>0</v>
      </c>
      <c r="AC182" s="15">
        <v>4101290.53</v>
      </c>
      <c r="AD182" s="15">
        <v>0</v>
      </c>
      <c r="AE182" s="15">
        <v>0</v>
      </c>
      <c r="AF182" s="15">
        <v>0</v>
      </c>
      <c r="AG182" s="15">
        <v>0</v>
      </c>
      <c r="AH182" s="16">
        <f t="shared" si="3"/>
        <v>0.9996808194803295</v>
      </c>
      <c r="AI182" s="15">
        <v>0</v>
      </c>
      <c r="AJ182" s="7"/>
    </row>
    <row r="183" spans="1:36" ht="67.5" customHeight="1" outlineLevel="2">
      <c r="A183" s="12" t="s">
        <v>312</v>
      </c>
      <c r="B183" s="13" t="s">
        <v>313</v>
      </c>
      <c r="C183" s="14"/>
      <c r="D183" s="14"/>
      <c r="E183" s="14"/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23256000</v>
      </c>
      <c r="P183" s="15">
        <v>0</v>
      </c>
      <c r="Q183" s="15">
        <v>0</v>
      </c>
      <c r="R183" s="15">
        <v>0</v>
      </c>
      <c r="S183" s="15">
        <v>0</v>
      </c>
      <c r="T183" s="15">
        <v>23200000</v>
      </c>
      <c r="U183" s="15">
        <v>23200000</v>
      </c>
      <c r="V183" s="15">
        <v>0</v>
      </c>
      <c r="W183" s="15">
        <v>0</v>
      </c>
      <c r="X183" s="15">
        <v>0</v>
      </c>
      <c r="Y183" s="15">
        <v>0</v>
      </c>
      <c r="Z183" s="15">
        <v>23196590.699999999</v>
      </c>
      <c r="AA183" s="15">
        <v>0</v>
      </c>
      <c r="AB183" s="15">
        <v>0</v>
      </c>
      <c r="AC183" s="15">
        <v>23196590.699999999</v>
      </c>
      <c r="AD183" s="15">
        <v>0</v>
      </c>
      <c r="AE183" s="15">
        <v>0</v>
      </c>
      <c r="AF183" s="15">
        <v>0</v>
      </c>
      <c r="AG183" s="15">
        <v>0</v>
      </c>
      <c r="AH183" s="16">
        <f t="shared" si="3"/>
        <v>0.99744542053663565</v>
      </c>
      <c r="AI183" s="15">
        <v>0</v>
      </c>
      <c r="AJ183" s="7"/>
    </row>
    <row r="184" spans="1:36" ht="81" customHeight="1" outlineLevel="2">
      <c r="A184" s="12" t="s">
        <v>314</v>
      </c>
      <c r="B184" s="13" t="s">
        <v>315</v>
      </c>
      <c r="C184" s="14"/>
      <c r="D184" s="14"/>
      <c r="E184" s="14"/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330900</v>
      </c>
      <c r="P184" s="15">
        <v>0</v>
      </c>
      <c r="Q184" s="15">
        <v>0</v>
      </c>
      <c r="R184" s="15">
        <v>0</v>
      </c>
      <c r="S184" s="15">
        <v>0</v>
      </c>
      <c r="T184" s="15">
        <v>237741.58</v>
      </c>
      <c r="U184" s="15">
        <v>237741.58</v>
      </c>
      <c r="V184" s="15">
        <v>0</v>
      </c>
      <c r="W184" s="15">
        <v>0</v>
      </c>
      <c r="X184" s="15">
        <v>0</v>
      </c>
      <c r="Y184" s="15">
        <v>0</v>
      </c>
      <c r="Z184" s="15">
        <v>237741.58</v>
      </c>
      <c r="AA184" s="15">
        <v>0</v>
      </c>
      <c r="AB184" s="15">
        <v>0</v>
      </c>
      <c r="AC184" s="15">
        <v>237741.58</v>
      </c>
      <c r="AD184" s="15">
        <v>0</v>
      </c>
      <c r="AE184" s="15">
        <v>0</v>
      </c>
      <c r="AF184" s="15">
        <v>0</v>
      </c>
      <c r="AG184" s="15">
        <v>0</v>
      </c>
      <c r="AH184" s="16">
        <f t="shared" si="3"/>
        <v>0.71846956784527038</v>
      </c>
      <c r="AI184" s="15">
        <v>0</v>
      </c>
      <c r="AJ184" s="7"/>
    </row>
    <row r="185" spans="1:36" ht="121.5" customHeight="1" outlineLevel="2">
      <c r="A185" s="12" t="s">
        <v>316</v>
      </c>
      <c r="B185" s="13" t="s">
        <v>317</v>
      </c>
      <c r="C185" s="14"/>
      <c r="D185" s="14"/>
      <c r="E185" s="14"/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4863500</v>
      </c>
      <c r="P185" s="15">
        <v>0</v>
      </c>
      <c r="Q185" s="15">
        <v>0</v>
      </c>
      <c r="R185" s="15">
        <v>0</v>
      </c>
      <c r="S185" s="15">
        <v>0</v>
      </c>
      <c r="T185" s="15">
        <v>3950000</v>
      </c>
      <c r="U185" s="15">
        <v>3950000</v>
      </c>
      <c r="V185" s="15">
        <v>0</v>
      </c>
      <c r="W185" s="15">
        <v>0</v>
      </c>
      <c r="X185" s="15">
        <v>0</v>
      </c>
      <c r="Y185" s="15">
        <v>0</v>
      </c>
      <c r="Z185" s="15">
        <v>3941930.35</v>
      </c>
      <c r="AA185" s="15">
        <v>0</v>
      </c>
      <c r="AB185" s="15">
        <v>0</v>
      </c>
      <c r="AC185" s="15">
        <v>3941930.35</v>
      </c>
      <c r="AD185" s="15">
        <v>0</v>
      </c>
      <c r="AE185" s="15">
        <v>0</v>
      </c>
      <c r="AF185" s="15">
        <v>0</v>
      </c>
      <c r="AG185" s="15">
        <v>0</v>
      </c>
      <c r="AH185" s="16">
        <f t="shared" si="3"/>
        <v>0.81051307700215891</v>
      </c>
      <c r="AI185" s="15">
        <v>0</v>
      </c>
      <c r="AJ185" s="7"/>
    </row>
    <row r="186" spans="1:36" ht="67.5" customHeight="1" outlineLevel="2">
      <c r="A186" s="12" t="s">
        <v>318</v>
      </c>
      <c r="B186" s="13" t="s">
        <v>319</v>
      </c>
      <c r="C186" s="14"/>
      <c r="D186" s="14"/>
      <c r="E186" s="14"/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29881500</v>
      </c>
      <c r="P186" s="15">
        <v>0</v>
      </c>
      <c r="Q186" s="15">
        <v>0</v>
      </c>
      <c r="R186" s="15">
        <v>0</v>
      </c>
      <c r="S186" s="15">
        <v>0</v>
      </c>
      <c r="T186" s="15">
        <v>29860000</v>
      </c>
      <c r="U186" s="15">
        <v>29860000</v>
      </c>
      <c r="V186" s="15">
        <v>0</v>
      </c>
      <c r="W186" s="15">
        <v>0</v>
      </c>
      <c r="X186" s="15">
        <v>0</v>
      </c>
      <c r="Y186" s="15">
        <v>0</v>
      </c>
      <c r="Z186" s="15">
        <v>29850550.09</v>
      </c>
      <c r="AA186" s="15">
        <v>0</v>
      </c>
      <c r="AB186" s="15">
        <v>0</v>
      </c>
      <c r="AC186" s="15">
        <v>29850550.09</v>
      </c>
      <c r="AD186" s="15">
        <v>0</v>
      </c>
      <c r="AE186" s="15">
        <v>0</v>
      </c>
      <c r="AF186" s="15">
        <v>0</v>
      </c>
      <c r="AG186" s="15">
        <v>0</v>
      </c>
      <c r="AH186" s="16">
        <f t="shared" si="3"/>
        <v>0.99896424510148418</v>
      </c>
      <c r="AI186" s="15">
        <v>0</v>
      </c>
      <c r="AJ186" s="7"/>
    </row>
    <row r="187" spans="1:36" ht="54" customHeight="1" outlineLevel="2">
      <c r="A187" s="12" t="s">
        <v>320</v>
      </c>
      <c r="B187" s="13" t="s">
        <v>321</v>
      </c>
      <c r="C187" s="14"/>
      <c r="D187" s="14"/>
      <c r="E187" s="14"/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443700</v>
      </c>
      <c r="P187" s="15">
        <v>0</v>
      </c>
      <c r="Q187" s="15">
        <v>0</v>
      </c>
      <c r="R187" s="15">
        <v>0</v>
      </c>
      <c r="S187" s="15">
        <v>0</v>
      </c>
      <c r="T187" s="15">
        <v>425000</v>
      </c>
      <c r="U187" s="15">
        <v>425000</v>
      </c>
      <c r="V187" s="15">
        <v>0</v>
      </c>
      <c r="W187" s="15">
        <v>0</v>
      </c>
      <c r="X187" s="15">
        <v>0</v>
      </c>
      <c r="Y187" s="15">
        <v>0</v>
      </c>
      <c r="Z187" s="15">
        <v>410319.49</v>
      </c>
      <c r="AA187" s="15">
        <v>0</v>
      </c>
      <c r="AB187" s="15">
        <v>0</v>
      </c>
      <c r="AC187" s="15">
        <v>410319.49</v>
      </c>
      <c r="AD187" s="15">
        <v>0</v>
      </c>
      <c r="AE187" s="15">
        <v>0</v>
      </c>
      <c r="AF187" s="15">
        <v>0</v>
      </c>
      <c r="AG187" s="15">
        <v>0</v>
      </c>
      <c r="AH187" s="16">
        <f t="shared" si="3"/>
        <v>0.92476783862970469</v>
      </c>
      <c r="AI187" s="15">
        <v>0</v>
      </c>
      <c r="AJ187" s="7"/>
    </row>
    <row r="188" spans="1:36" ht="54" customHeight="1" outlineLevel="2">
      <c r="A188" s="12" t="s">
        <v>322</v>
      </c>
      <c r="B188" s="13" t="s">
        <v>323</v>
      </c>
      <c r="C188" s="14"/>
      <c r="D188" s="14"/>
      <c r="E188" s="14"/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616600</v>
      </c>
      <c r="P188" s="15">
        <v>0</v>
      </c>
      <c r="Q188" s="15">
        <v>0</v>
      </c>
      <c r="R188" s="15">
        <v>0</v>
      </c>
      <c r="S188" s="15">
        <v>0</v>
      </c>
      <c r="T188" s="15">
        <v>602000</v>
      </c>
      <c r="U188" s="15">
        <v>602000</v>
      </c>
      <c r="V188" s="15">
        <v>0</v>
      </c>
      <c r="W188" s="15">
        <v>0</v>
      </c>
      <c r="X188" s="15">
        <v>0</v>
      </c>
      <c r="Y188" s="15">
        <v>0</v>
      </c>
      <c r="Z188" s="15">
        <v>580746.23999999999</v>
      </c>
      <c r="AA188" s="15">
        <v>0</v>
      </c>
      <c r="AB188" s="15">
        <v>0</v>
      </c>
      <c r="AC188" s="15">
        <v>580746.23999999999</v>
      </c>
      <c r="AD188" s="15">
        <v>0</v>
      </c>
      <c r="AE188" s="15">
        <v>0</v>
      </c>
      <c r="AF188" s="15">
        <v>0</v>
      </c>
      <c r="AG188" s="15">
        <v>0</v>
      </c>
      <c r="AH188" s="16">
        <f t="shared" si="3"/>
        <v>0.94185248134933508</v>
      </c>
      <c r="AI188" s="15">
        <v>0</v>
      </c>
      <c r="AJ188" s="7"/>
    </row>
    <row r="189" spans="1:36" ht="108" customHeight="1" outlineLevel="2">
      <c r="A189" s="12" t="s">
        <v>324</v>
      </c>
      <c r="B189" s="13" t="s">
        <v>325</v>
      </c>
      <c r="C189" s="14"/>
      <c r="D189" s="14"/>
      <c r="E189" s="14"/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60000</v>
      </c>
      <c r="P189" s="15">
        <v>0</v>
      </c>
      <c r="Q189" s="15">
        <v>0</v>
      </c>
      <c r="R189" s="15">
        <v>0</v>
      </c>
      <c r="S189" s="15">
        <v>0</v>
      </c>
      <c r="T189" s="15">
        <v>60000</v>
      </c>
      <c r="U189" s="15">
        <v>60000</v>
      </c>
      <c r="V189" s="15">
        <v>0</v>
      </c>
      <c r="W189" s="15">
        <v>0</v>
      </c>
      <c r="X189" s="15">
        <v>0</v>
      </c>
      <c r="Y189" s="15">
        <v>0</v>
      </c>
      <c r="Z189" s="15">
        <v>60000</v>
      </c>
      <c r="AA189" s="15">
        <v>0</v>
      </c>
      <c r="AB189" s="15">
        <v>0</v>
      </c>
      <c r="AC189" s="15">
        <v>60000</v>
      </c>
      <c r="AD189" s="15">
        <v>0</v>
      </c>
      <c r="AE189" s="15">
        <v>0</v>
      </c>
      <c r="AF189" s="15">
        <v>0</v>
      </c>
      <c r="AG189" s="15">
        <v>0</v>
      </c>
      <c r="AH189" s="16">
        <f t="shared" si="3"/>
        <v>1</v>
      </c>
      <c r="AI189" s="15">
        <v>0</v>
      </c>
      <c r="AJ189" s="7"/>
    </row>
    <row r="190" spans="1:36" ht="44.25" customHeight="1" outlineLevel="2">
      <c r="A190" s="12"/>
      <c r="B190" s="13">
        <f>SUM(B191:B194)</f>
        <v>0</v>
      </c>
      <c r="C190" s="13">
        <f t="shared" ref="C190:AH190" si="4">SUM(C191:C194)</f>
        <v>0</v>
      </c>
      <c r="D190" s="13">
        <f t="shared" si="4"/>
        <v>0</v>
      </c>
      <c r="E190" s="13">
        <f t="shared" si="4"/>
        <v>0</v>
      </c>
      <c r="F190" s="13">
        <f t="shared" si="4"/>
        <v>0</v>
      </c>
      <c r="G190" s="13">
        <f t="shared" si="4"/>
        <v>0</v>
      </c>
      <c r="H190" s="13">
        <f t="shared" si="4"/>
        <v>0</v>
      </c>
      <c r="I190" s="13">
        <f t="shared" si="4"/>
        <v>0</v>
      </c>
      <c r="J190" s="13">
        <f t="shared" si="4"/>
        <v>0</v>
      </c>
      <c r="K190" s="13">
        <f t="shared" si="4"/>
        <v>0</v>
      </c>
      <c r="L190" s="13">
        <f t="shared" si="4"/>
        <v>0</v>
      </c>
      <c r="M190" s="13">
        <f t="shared" si="4"/>
        <v>0</v>
      </c>
      <c r="N190" s="13">
        <f t="shared" si="4"/>
        <v>0</v>
      </c>
      <c r="O190" s="15">
        <f t="shared" si="4"/>
        <v>9075700</v>
      </c>
      <c r="P190" s="15">
        <f t="shared" si="4"/>
        <v>0</v>
      </c>
      <c r="Q190" s="15">
        <f t="shared" si="4"/>
        <v>0</v>
      </c>
      <c r="R190" s="15">
        <f t="shared" si="4"/>
        <v>0</v>
      </c>
      <c r="S190" s="15">
        <f t="shared" si="4"/>
        <v>0</v>
      </c>
      <c r="T190" s="15">
        <f t="shared" si="4"/>
        <v>8990700</v>
      </c>
      <c r="U190" s="15">
        <f t="shared" si="4"/>
        <v>8990700</v>
      </c>
      <c r="V190" s="15">
        <f t="shared" si="4"/>
        <v>0</v>
      </c>
      <c r="W190" s="15">
        <f t="shared" si="4"/>
        <v>0</v>
      </c>
      <c r="X190" s="15">
        <f t="shared" si="4"/>
        <v>0</v>
      </c>
      <c r="Y190" s="15">
        <f t="shared" si="4"/>
        <v>0</v>
      </c>
      <c r="Z190" s="15">
        <f t="shared" si="4"/>
        <v>8530426.1400000006</v>
      </c>
      <c r="AA190" s="13">
        <f t="shared" si="4"/>
        <v>0</v>
      </c>
      <c r="AB190" s="13">
        <f t="shared" si="4"/>
        <v>0</v>
      </c>
      <c r="AC190" s="13">
        <f t="shared" si="4"/>
        <v>8530426.1400000006</v>
      </c>
      <c r="AD190" s="13">
        <f t="shared" si="4"/>
        <v>0</v>
      </c>
      <c r="AE190" s="13">
        <f t="shared" si="4"/>
        <v>0</v>
      </c>
      <c r="AF190" s="13">
        <f t="shared" si="4"/>
        <v>0</v>
      </c>
      <c r="AG190" s="13">
        <f t="shared" si="4"/>
        <v>0</v>
      </c>
      <c r="AH190" s="13"/>
      <c r="AI190" s="15"/>
      <c r="AJ190" s="60"/>
    </row>
    <row r="191" spans="1:36" ht="94.5" customHeight="1" outlineLevel="2">
      <c r="A191" s="12" t="s">
        <v>326</v>
      </c>
      <c r="B191" s="13" t="s">
        <v>327</v>
      </c>
      <c r="C191" s="14"/>
      <c r="D191" s="14"/>
      <c r="E191" s="14"/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3835100</v>
      </c>
      <c r="P191" s="15">
        <v>0</v>
      </c>
      <c r="Q191" s="15">
        <v>0</v>
      </c>
      <c r="R191" s="15">
        <v>0</v>
      </c>
      <c r="S191" s="15">
        <v>0</v>
      </c>
      <c r="T191" s="15">
        <v>3833100</v>
      </c>
      <c r="U191" s="15">
        <v>3833100</v>
      </c>
      <c r="V191" s="15">
        <v>0</v>
      </c>
      <c r="W191" s="15">
        <v>0</v>
      </c>
      <c r="X191" s="15">
        <v>0</v>
      </c>
      <c r="Y191" s="15">
        <v>0</v>
      </c>
      <c r="Z191" s="15">
        <v>3800226.14</v>
      </c>
      <c r="AA191" s="15">
        <v>0</v>
      </c>
      <c r="AB191" s="15">
        <v>0</v>
      </c>
      <c r="AC191" s="15">
        <v>3800226.14</v>
      </c>
      <c r="AD191" s="15">
        <v>0</v>
      </c>
      <c r="AE191" s="15">
        <v>0</v>
      </c>
      <c r="AF191" s="15">
        <v>0</v>
      </c>
      <c r="AG191" s="15">
        <v>0</v>
      </c>
      <c r="AH191" s="16">
        <f t="shared" si="3"/>
        <v>0.99090666214701051</v>
      </c>
      <c r="AI191" s="15">
        <v>0</v>
      </c>
      <c r="AJ191" s="7"/>
    </row>
    <row r="192" spans="1:36" ht="94.5" customHeight="1" outlineLevel="2">
      <c r="A192" s="12" t="s">
        <v>328</v>
      </c>
      <c r="B192" s="13" t="s">
        <v>329</v>
      </c>
      <c r="C192" s="14"/>
      <c r="D192" s="14"/>
      <c r="E192" s="14"/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2800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v>0</v>
      </c>
      <c r="W192" s="15">
        <v>0</v>
      </c>
      <c r="X192" s="15">
        <v>0</v>
      </c>
      <c r="Y192" s="15">
        <v>0</v>
      </c>
      <c r="Z192" s="15">
        <v>0</v>
      </c>
      <c r="AA192" s="15">
        <v>0</v>
      </c>
      <c r="AB192" s="15">
        <v>0</v>
      </c>
      <c r="AC192" s="15">
        <v>0</v>
      </c>
      <c r="AD192" s="15">
        <v>0</v>
      </c>
      <c r="AE192" s="15">
        <v>0</v>
      </c>
      <c r="AF192" s="15">
        <v>0</v>
      </c>
      <c r="AG192" s="15">
        <v>0</v>
      </c>
      <c r="AH192" s="16">
        <f t="shared" si="3"/>
        <v>0</v>
      </c>
      <c r="AI192" s="15">
        <v>0</v>
      </c>
      <c r="AJ192" s="7"/>
    </row>
    <row r="193" spans="1:36" ht="54" customHeight="1" outlineLevel="2">
      <c r="A193" s="12" t="s">
        <v>330</v>
      </c>
      <c r="B193" s="13" t="s">
        <v>331</v>
      </c>
      <c r="C193" s="14"/>
      <c r="D193" s="14"/>
      <c r="E193" s="14"/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5207800</v>
      </c>
      <c r="P193" s="15">
        <v>0</v>
      </c>
      <c r="Q193" s="15">
        <v>0</v>
      </c>
      <c r="R193" s="15">
        <v>0</v>
      </c>
      <c r="S193" s="15">
        <v>0</v>
      </c>
      <c r="T193" s="15">
        <v>5127600</v>
      </c>
      <c r="U193" s="15">
        <v>5127600</v>
      </c>
      <c r="V193" s="15">
        <v>0</v>
      </c>
      <c r="W193" s="15">
        <v>0</v>
      </c>
      <c r="X193" s="15">
        <v>0</v>
      </c>
      <c r="Y193" s="15">
        <v>0</v>
      </c>
      <c r="Z193" s="15">
        <v>4700200</v>
      </c>
      <c r="AA193" s="15">
        <v>0</v>
      </c>
      <c r="AB193" s="15">
        <v>0</v>
      </c>
      <c r="AC193" s="15">
        <v>4700200</v>
      </c>
      <c r="AD193" s="15">
        <v>0</v>
      </c>
      <c r="AE193" s="15">
        <v>0</v>
      </c>
      <c r="AF193" s="15">
        <v>0</v>
      </c>
      <c r="AG193" s="15">
        <v>0</v>
      </c>
      <c r="AH193" s="16">
        <f t="shared" si="3"/>
        <v>0.90253081915588151</v>
      </c>
      <c r="AI193" s="15">
        <v>0</v>
      </c>
      <c r="AJ193" s="7"/>
    </row>
    <row r="194" spans="1:36" ht="67.5" customHeight="1" outlineLevel="2">
      <c r="A194" s="12" t="s">
        <v>332</v>
      </c>
      <c r="B194" s="13" t="s">
        <v>333</v>
      </c>
      <c r="C194" s="14"/>
      <c r="D194" s="14"/>
      <c r="E194" s="14"/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30000</v>
      </c>
      <c r="P194" s="15">
        <v>0</v>
      </c>
      <c r="Q194" s="15">
        <v>0</v>
      </c>
      <c r="R194" s="15">
        <v>0</v>
      </c>
      <c r="S194" s="15">
        <v>0</v>
      </c>
      <c r="T194" s="15">
        <v>30000</v>
      </c>
      <c r="U194" s="15">
        <v>30000</v>
      </c>
      <c r="V194" s="15">
        <v>0</v>
      </c>
      <c r="W194" s="15">
        <v>0</v>
      </c>
      <c r="X194" s="15">
        <v>0</v>
      </c>
      <c r="Y194" s="15">
        <v>0</v>
      </c>
      <c r="Z194" s="15">
        <v>30000</v>
      </c>
      <c r="AA194" s="15">
        <v>0</v>
      </c>
      <c r="AB194" s="15">
        <v>0</v>
      </c>
      <c r="AC194" s="15">
        <v>30000</v>
      </c>
      <c r="AD194" s="15">
        <v>0</v>
      </c>
      <c r="AE194" s="15">
        <v>0</v>
      </c>
      <c r="AF194" s="15">
        <v>0</v>
      </c>
      <c r="AG194" s="15">
        <v>0</v>
      </c>
      <c r="AH194" s="16">
        <f t="shared" si="3"/>
        <v>1</v>
      </c>
      <c r="AI194" s="15">
        <v>0</v>
      </c>
      <c r="AJ194" s="7"/>
    </row>
    <row r="195" spans="1:36" ht="54" customHeight="1" outlineLevel="2">
      <c r="A195" s="12" t="s">
        <v>20</v>
      </c>
      <c r="B195" s="13" t="s">
        <v>334</v>
      </c>
      <c r="C195" s="14"/>
      <c r="D195" s="14"/>
      <c r="E195" s="14"/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4009500</v>
      </c>
      <c r="P195" s="15">
        <v>0</v>
      </c>
      <c r="Q195" s="15">
        <v>0</v>
      </c>
      <c r="R195" s="15">
        <v>0</v>
      </c>
      <c r="S195" s="15">
        <v>0</v>
      </c>
      <c r="T195" s="15">
        <v>4007500</v>
      </c>
      <c r="U195" s="15">
        <v>4007500</v>
      </c>
      <c r="V195" s="15">
        <v>0</v>
      </c>
      <c r="W195" s="15">
        <v>0</v>
      </c>
      <c r="X195" s="15">
        <v>0</v>
      </c>
      <c r="Y195" s="15">
        <v>0</v>
      </c>
      <c r="Z195" s="15">
        <v>4000674.73</v>
      </c>
      <c r="AA195" s="15">
        <v>0</v>
      </c>
      <c r="AB195" s="15">
        <v>0</v>
      </c>
      <c r="AC195" s="15">
        <v>4000674.73</v>
      </c>
      <c r="AD195" s="15">
        <v>0</v>
      </c>
      <c r="AE195" s="15">
        <v>0</v>
      </c>
      <c r="AF195" s="15">
        <v>0</v>
      </c>
      <c r="AG195" s="15">
        <v>0</v>
      </c>
      <c r="AH195" s="16">
        <f t="shared" si="3"/>
        <v>0.99779891008853971</v>
      </c>
      <c r="AI195" s="15">
        <v>0</v>
      </c>
      <c r="AJ195" s="7"/>
    </row>
    <row r="196" spans="1:36" ht="12.75" customHeight="1">
      <c r="A196" s="62" t="s">
        <v>335</v>
      </c>
      <c r="B196" s="63"/>
      <c r="C196" s="63"/>
      <c r="D196" s="63"/>
      <c r="E196" s="63"/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533522246</v>
      </c>
      <c r="P196" s="17">
        <v>0</v>
      </c>
      <c r="Q196" s="17">
        <v>0</v>
      </c>
      <c r="R196" s="17">
        <v>0</v>
      </c>
      <c r="S196" s="17">
        <v>0</v>
      </c>
      <c r="T196" s="17">
        <v>525724513.82999998</v>
      </c>
      <c r="U196" s="17">
        <v>525724513.82999998</v>
      </c>
      <c r="V196" s="17">
        <v>0</v>
      </c>
      <c r="W196" s="17">
        <v>0</v>
      </c>
      <c r="X196" s="17">
        <v>0</v>
      </c>
      <c r="Y196" s="17">
        <v>0</v>
      </c>
      <c r="Z196" s="17">
        <v>512295317.99000001</v>
      </c>
      <c r="AA196" s="17">
        <v>0</v>
      </c>
      <c r="AB196" s="17">
        <v>0</v>
      </c>
      <c r="AC196" s="17">
        <v>512295317.99000001</v>
      </c>
      <c r="AD196" s="17">
        <v>0</v>
      </c>
      <c r="AE196" s="17">
        <v>0</v>
      </c>
      <c r="AF196" s="17">
        <v>0</v>
      </c>
      <c r="AG196" s="17">
        <v>0</v>
      </c>
      <c r="AH196" s="16">
        <f t="shared" si="3"/>
        <v>0.96021360277074563</v>
      </c>
      <c r="AI196" s="17">
        <v>0</v>
      </c>
      <c r="AJ196" s="7"/>
    </row>
    <row r="197" spans="1:36">
      <c r="B197" s="18" t="s">
        <v>337</v>
      </c>
    </row>
    <row r="198" spans="1:36">
      <c r="B198" s="19" t="s">
        <v>338</v>
      </c>
    </row>
    <row r="199" spans="1:36">
      <c r="B199" s="20" t="s">
        <v>339</v>
      </c>
    </row>
  </sheetData>
  <mergeCells count="37">
    <mergeCell ref="A1:G1"/>
    <mergeCell ref="U1:Y1"/>
    <mergeCell ref="AC1:AG1"/>
    <mergeCell ref="A2:G2"/>
    <mergeCell ref="U2:Y2"/>
    <mergeCell ref="AC2:AG2"/>
    <mergeCell ref="AI6:AI7"/>
    <mergeCell ref="A3:AG3"/>
    <mergeCell ref="A4:AG4"/>
    <mergeCell ref="A5:A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196:E196"/>
    <mergeCell ref="AH6:AH7"/>
    <mergeCell ref="U6:Y6"/>
    <mergeCell ref="Z6:Z7"/>
    <mergeCell ref="AA6:AA7"/>
    <mergeCell ref="AB6:AB7"/>
    <mergeCell ref="AC6:AG6"/>
    <mergeCell ref="P6:P7"/>
    <mergeCell ref="Q6:Q7"/>
    <mergeCell ref="R6:R7"/>
    <mergeCell ref="T6:T7"/>
    <mergeCell ref="M6:M7"/>
    <mergeCell ref="N6:N7"/>
    <mergeCell ref="O6:O7"/>
    <mergeCell ref="S6:S7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tabSelected="1" topLeftCell="A73" workbookViewId="0">
      <selection activeCell="I86" sqref="I86"/>
    </sheetView>
  </sheetViews>
  <sheetFormatPr defaultRowHeight="15" outlineLevelRow="2"/>
  <cols>
    <col min="1" max="1" width="40" style="8" customWidth="1"/>
    <col min="2" max="2" width="10.7109375" style="8" customWidth="1"/>
    <col min="3" max="5" width="13.85546875" style="8" bestFit="1" customWidth="1"/>
    <col min="6" max="6" width="11.7109375" style="8" customWidth="1"/>
    <col min="7" max="7" width="9.140625" style="8" customWidth="1"/>
    <col min="8" max="16384" width="9.140625" style="8"/>
  </cols>
  <sheetData>
    <row r="1" spans="1:7" ht="15" hidden="1" customHeight="1">
      <c r="A1" s="102"/>
      <c r="B1" s="103"/>
      <c r="C1" s="7"/>
      <c r="D1" s="7"/>
      <c r="E1" s="7"/>
      <c r="F1" s="7"/>
      <c r="G1" s="7"/>
    </row>
    <row r="2" spans="1:7" ht="24" customHeight="1">
      <c r="A2" s="102" t="s">
        <v>0</v>
      </c>
      <c r="B2" s="103"/>
      <c r="C2" s="7"/>
      <c r="D2" s="7"/>
      <c r="E2" s="7"/>
      <c r="F2" s="7"/>
      <c r="G2" s="7"/>
    </row>
    <row r="3" spans="1:7" ht="15.95" customHeight="1">
      <c r="A3" s="72" t="s">
        <v>336</v>
      </c>
      <c r="B3" s="73"/>
      <c r="C3" s="73"/>
      <c r="D3" s="73"/>
      <c r="E3" s="73"/>
      <c r="F3" s="9"/>
      <c r="G3" s="7"/>
    </row>
    <row r="4" spans="1:7" ht="15.75" customHeight="1">
      <c r="A4" s="74" t="s">
        <v>2</v>
      </c>
      <c r="B4" s="75"/>
      <c r="C4" s="75"/>
      <c r="D4" s="75"/>
      <c r="E4" s="75"/>
      <c r="F4" s="10"/>
      <c r="G4" s="7"/>
    </row>
    <row r="5" spans="1:7" ht="12.75" customHeight="1">
      <c r="A5" s="76" t="s">
        <v>3</v>
      </c>
      <c r="B5" s="77"/>
      <c r="C5" s="77"/>
      <c r="D5" s="77"/>
      <c r="E5" s="77"/>
      <c r="F5" s="77"/>
      <c r="G5" s="7"/>
    </row>
    <row r="6" spans="1:7" ht="26.25" customHeight="1">
      <c r="A6" s="78" t="s">
        <v>4</v>
      </c>
      <c r="B6" s="80" t="s">
        <v>5</v>
      </c>
      <c r="C6" s="70" t="s">
        <v>8</v>
      </c>
      <c r="D6" s="64" t="s">
        <v>9</v>
      </c>
      <c r="E6" s="64" t="s">
        <v>10</v>
      </c>
      <c r="F6" s="64" t="s">
        <v>11</v>
      </c>
      <c r="G6" s="7"/>
    </row>
    <row r="7" spans="1:7" ht="15" customHeight="1">
      <c r="A7" s="79"/>
      <c r="B7" s="81"/>
      <c r="C7" s="71"/>
      <c r="D7" s="65"/>
      <c r="E7" s="65"/>
      <c r="F7" s="65"/>
      <c r="G7" s="7"/>
    </row>
    <row r="8" spans="1:7" ht="67.5" customHeight="1">
      <c r="A8" s="12" t="s">
        <v>16</v>
      </c>
      <c r="B8" s="21" t="s">
        <v>17</v>
      </c>
      <c r="C8" s="15">
        <v>42860200</v>
      </c>
      <c r="D8" s="15">
        <v>42740299.479999997</v>
      </c>
      <c r="E8" s="15">
        <v>42697583.979999997</v>
      </c>
      <c r="F8" s="16">
        <f>E8/C8*100%</f>
        <v>0.9962058968460249</v>
      </c>
      <c r="G8" s="7"/>
    </row>
    <row r="9" spans="1:7" s="28" customFormat="1" ht="63" customHeight="1" outlineLevel="1">
      <c r="A9" s="22" t="s">
        <v>18</v>
      </c>
      <c r="B9" s="23" t="s">
        <v>19</v>
      </c>
      <c r="C9" s="25">
        <v>6558200</v>
      </c>
      <c r="D9" s="25">
        <v>6442299.4800000004</v>
      </c>
      <c r="E9" s="25">
        <v>6399583.9800000004</v>
      </c>
      <c r="F9" s="26">
        <f>E9/C9*100%</f>
        <v>0.9758140922814188</v>
      </c>
      <c r="G9" s="27"/>
    </row>
    <row r="10" spans="1:7" s="28" customFormat="1" outlineLevel="1">
      <c r="A10" s="22"/>
      <c r="B10" s="29" t="s">
        <v>338</v>
      </c>
      <c r="C10" s="48">
        <v>30500</v>
      </c>
      <c r="D10" s="48">
        <v>30500</v>
      </c>
      <c r="E10" s="48">
        <v>30500</v>
      </c>
      <c r="F10" s="49">
        <f>E10/C10*100%</f>
        <v>1</v>
      </c>
      <c r="G10" s="27"/>
    </row>
    <row r="11" spans="1:7" s="28" customFormat="1" outlineLevel="1">
      <c r="A11" s="22"/>
      <c r="B11" s="30" t="s">
        <v>339</v>
      </c>
      <c r="C11" s="44">
        <v>6527700</v>
      </c>
      <c r="D11" s="44">
        <v>6411799.4800000004</v>
      </c>
      <c r="E11" s="44">
        <v>6369083.9800000004</v>
      </c>
      <c r="F11" s="47">
        <f>E11/C11*100%</f>
        <v>0.97570108614060092</v>
      </c>
      <c r="G11" s="27"/>
    </row>
    <row r="12" spans="1:7" s="28" customFormat="1" ht="39" customHeight="1" outlineLevel="1">
      <c r="A12" s="22" t="s">
        <v>21</v>
      </c>
      <c r="B12" s="23" t="s">
        <v>22</v>
      </c>
      <c r="C12" s="25">
        <v>36170900</v>
      </c>
      <c r="D12" s="25">
        <v>36166900</v>
      </c>
      <c r="E12" s="25">
        <v>36166900</v>
      </c>
      <c r="F12" s="26">
        <f>E12/C12*100%</f>
        <v>0.9998894138658424</v>
      </c>
      <c r="G12" s="27"/>
    </row>
    <row r="13" spans="1:7" s="28" customFormat="1" outlineLevel="1">
      <c r="A13" s="22"/>
      <c r="B13" s="33" t="s">
        <v>337</v>
      </c>
      <c r="C13" s="52">
        <v>655200</v>
      </c>
      <c r="D13" s="52">
        <v>651200</v>
      </c>
      <c r="E13" s="52">
        <v>651200</v>
      </c>
      <c r="F13" s="53">
        <f t="shared" ref="F13:F14" si="0">E13/C13*100%</f>
        <v>0.99389499389499392</v>
      </c>
      <c r="G13" s="27"/>
    </row>
    <row r="14" spans="1:7" s="28" customFormat="1" outlineLevel="1">
      <c r="A14" s="22"/>
      <c r="B14" s="29" t="s">
        <v>338</v>
      </c>
      <c r="C14" s="50">
        <v>35515700</v>
      </c>
      <c r="D14" s="50">
        <v>35515700</v>
      </c>
      <c r="E14" s="50">
        <v>35515700</v>
      </c>
      <c r="F14" s="51">
        <f t="shared" si="0"/>
        <v>1</v>
      </c>
      <c r="G14" s="27"/>
    </row>
    <row r="15" spans="1:7" s="28" customFormat="1" ht="54" customHeight="1" outlineLevel="1">
      <c r="A15" s="22" t="s">
        <v>30</v>
      </c>
      <c r="B15" s="23" t="s">
        <v>31</v>
      </c>
      <c r="C15" s="25">
        <v>131100</v>
      </c>
      <c r="D15" s="25">
        <v>131100</v>
      </c>
      <c r="E15" s="25">
        <v>131100</v>
      </c>
      <c r="F15" s="26">
        <f t="shared" ref="F15:F44" si="1">E15/C15*100%</f>
        <v>1</v>
      </c>
      <c r="G15" s="27"/>
    </row>
    <row r="16" spans="1:7" s="28" customFormat="1" outlineLevel="1">
      <c r="A16" s="22"/>
      <c r="B16" s="29" t="s">
        <v>338</v>
      </c>
      <c r="C16" s="48">
        <v>107000</v>
      </c>
      <c r="D16" s="48">
        <v>107000</v>
      </c>
      <c r="E16" s="48">
        <v>107000</v>
      </c>
      <c r="F16" s="49">
        <f t="shared" si="1"/>
        <v>1</v>
      </c>
      <c r="G16" s="27"/>
    </row>
    <row r="17" spans="1:7" s="28" customFormat="1" outlineLevel="1">
      <c r="A17" s="22"/>
      <c r="B17" s="30" t="s">
        <v>339</v>
      </c>
      <c r="C17" s="46">
        <v>24100</v>
      </c>
      <c r="D17" s="46">
        <v>24100</v>
      </c>
      <c r="E17" s="46">
        <v>24100</v>
      </c>
      <c r="F17" s="47">
        <f t="shared" si="1"/>
        <v>1</v>
      </c>
      <c r="G17" s="27"/>
    </row>
    <row r="18" spans="1:7" ht="67.5" customHeight="1">
      <c r="A18" s="12" t="s">
        <v>37</v>
      </c>
      <c r="B18" s="21" t="s">
        <v>38</v>
      </c>
      <c r="C18" s="15">
        <v>54400</v>
      </c>
      <c r="D18" s="15">
        <v>54400</v>
      </c>
      <c r="E18" s="15">
        <v>48300</v>
      </c>
      <c r="F18" s="16">
        <f t="shared" si="1"/>
        <v>0.88786764705882348</v>
      </c>
      <c r="G18" s="7"/>
    </row>
    <row r="19" spans="1:7">
      <c r="A19" s="12"/>
      <c r="B19" s="29" t="s">
        <v>338</v>
      </c>
      <c r="C19" s="48">
        <v>29400</v>
      </c>
      <c r="D19" s="48">
        <v>29400</v>
      </c>
      <c r="E19" s="48">
        <v>29400</v>
      </c>
      <c r="F19" s="49">
        <f t="shared" si="1"/>
        <v>1</v>
      </c>
      <c r="G19" s="7"/>
    </row>
    <row r="20" spans="1:7">
      <c r="A20" s="12"/>
      <c r="B20" s="30" t="s">
        <v>339</v>
      </c>
      <c r="C20" s="46">
        <v>25000</v>
      </c>
      <c r="D20" s="46">
        <v>25000</v>
      </c>
      <c r="E20" s="46">
        <v>18900</v>
      </c>
      <c r="F20" s="47">
        <f t="shared" si="1"/>
        <v>0.75600000000000001</v>
      </c>
      <c r="G20" s="7"/>
    </row>
    <row r="21" spans="1:7" ht="54" customHeight="1">
      <c r="A21" s="12" t="s">
        <v>44</v>
      </c>
      <c r="B21" s="21" t="s">
        <v>45</v>
      </c>
      <c r="C21" s="15">
        <v>100000</v>
      </c>
      <c r="D21" s="15">
        <v>100000</v>
      </c>
      <c r="E21" s="15">
        <v>100000</v>
      </c>
      <c r="F21" s="16">
        <f t="shared" si="1"/>
        <v>1</v>
      </c>
      <c r="G21" s="7"/>
    </row>
    <row r="22" spans="1:7" outlineLevel="2">
      <c r="A22" s="12"/>
      <c r="B22" s="30" t="s">
        <v>339</v>
      </c>
      <c r="C22" s="46">
        <v>100000</v>
      </c>
      <c r="D22" s="46">
        <v>100000</v>
      </c>
      <c r="E22" s="46">
        <v>100000</v>
      </c>
      <c r="F22" s="47">
        <f t="shared" si="1"/>
        <v>1</v>
      </c>
      <c r="G22" s="7"/>
    </row>
    <row r="23" spans="1:7" ht="54" customHeight="1">
      <c r="A23" s="12" t="s">
        <v>48</v>
      </c>
      <c r="B23" s="21" t="s">
        <v>49</v>
      </c>
      <c r="C23" s="15">
        <v>45000</v>
      </c>
      <c r="D23" s="15">
        <v>45000</v>
      </c>
      <c r="E23" s="15">
        <v>45000</v>
      </c>
      <c r="F23" s="16">
        <f t="shared" si="1"/>
        <v>1</v>
      </c>
      <c r="G23" s="7"/>
    </row>
    <row r="24" spans="1:7" outlineLevel="2">
      <c r="A24" s="12"/>
      <c r="B24" s="30" t="s">
        <v>339</v>
      </c>
      <c r="C24" s="46">
        <v>45000</v>
      </c>
      <c r="D24" s="46">
        <v>45000</v>
      </c>
      <c r="E24" s="46">
        <v>45000</v>
      </c>
      <c r="F24" s="47">
        <f t="shared" si="1"/>
        <v>1</v>
      </c>
      <c r="G24" s="7"/>
    </row>
    <row r="25" spans="1:7" ht="81" customHeight="1">
      <c r="A25" s="12" t="s">
        <v>52</v>
      </c>
      <c r="B25" s="21" t="s">
        <v>53</v>
      </c>
      <c r="C25" s="15">
        <v>112500</v>
      </c>
      <c r="D25" s="15">
        <v>112440</v>
      </c>
      <c r="E25" s="15">
        <v>108564</v>
      </c>
      <c r="F25" s="16">
        <f t="shared" si="1"/>
        <v>0.96501333333333328</v>
      </c>
      <c r="G25" s="7"/>
    </row>
    <row r="26" spans="1:7">
      <c r="A26" s="12"/>
      <c r="B26" s="30" t="s">
        <v>339</v>
      </c>
      <c r="C26" s="46">
        <v>112500</v>
      </c>
      <c r="D26" s="46">
        <v>112440</v>
      </c>
      <c r="E26" s="46">
        <v>108564</v>
      </c>
      <c r="F26" s="47">
        <f t="shared" si="1"/>
        <v>0.96501333333333328</v>
      </c>
      <c r="G26" s="7"/>
    </row>
    <row r="27" spans="1:7" ht="67.5" customHeight="1">
      <c r="A27" s="12" t="s">
        <v>61</v>
      </c>
      <c r="B27" s="13" t="s">
        <v>62</v>
      </c>
      <c r="C27" s="15">
        <v>130000</v>
      </c>
      <c r="D27" s="15">
        <v>102019</v>
      </c>
      <c r="E27" s="15">
        <v>101977.8</v>
      </c>
      <c r="F27" s="16">
        <f t="shared" si="1"/>
        <v>0.78444461538461541</v>
      </c>
      <c r="G27" s="7"/>
    </row>
    <row r="28" spans="1:7" outlineLevel="2">
      <c r="A28" s="12"/>
      <c r="B28" s="30" t="s">
        <v>339</v>
      </c>
      <c r="C28" s="46">
        <v>130000</v>
      </c>
      <c r="D28" s="46">
        <v>102019</v>
      </c>
      <c r="E28" s="46">
        <v>101977.8</v>
      </c>
      <c r="F28" s="47">
        <f t="shared" si="1"/>
        <v>0.78444461538461541</v>
      </c>
      <c r="G28" s="7"/>
    </row>
    <row r="29" spans="1:7" ht="54" customHeight="1">
      <c r="A29" s="12" t="s">
        <v>65</v>
      </c>
      <c r="B29" s="21" t="s">
        <v>66</v>
      </c>
      <c r="C29" s="15">
        <v>10000</v>
      </c>
      <c r="D29" s="15">
        <v>10000</v>
      </c>
      <c r="E29" s="15">
        <v>10000</v>
      </c>
      <c r="F29" s="16">
        <f t="shared" si="1"/>
        <v>1</v>
      </c>
      <c r="G29" s="7"/>
    </row>
    <row r="30" spans="1:7" outlineLevel="2">
      <c r="A30" s="12"/>
      <c r="B30" s="30" t="s">
        <v>339</v>
      </c>
      <c r="C30" s="46">
        <v>10000</v>
      </c>
      <c r="D30" s="46">
        <v>10000</v>
      </c>
      <c r="E30" s="46">
        <v>10000</v>
      </c>
      <c r="F30" s="47">
        <f t="shared" si="1"/>
        <v>1</v>
      </c>
      <c r="G30" s="7"/>
    </row>
    <row r="31" spans="1:7" ht="67.5" customHeight="1">
      <c r="A31" s="12" t="s">
        <v>69</v>
      </c>
      <c r="B31" s="21" t="s">
        <v>70</v>
      </c>
      <c r="C31" s="15">
        <v>6000</v>
      </c>
      <c r="D31" s="15">
        <v>0</v>
      </c>
      <c r="E31" s="15">
        <v>0</v>
      </c>
      <c r="F31" s="16">
        <f t="shared" si="1"/>
        <v>0</v>
      </c>
      <c r="G31" s="7"/>
    </row>
    <row r="32" spans="1:7" outlineLevel="2">
      <c r="A32" s="12"/>
      <c r="B32" s="29" t="s">
        <v>338</v>
      </c>
      <c r="C32" s="48">
        <v>6000</v>
      </c>
      <c r="D32" s="48">
        <v>0</v>
      </c>
      <c r="E32" s="48">
        <v>0</v>
      </c>
      <c r="F32" s="49">
        <f t="shared" si="1"/>
        <v>0</v>
      </c>
      <c r="G32" s="7"/>
    </row>
    <row r="33" spans="1:7" ht="67.5" customHeight="1">
      <c r="A33" s="12" t="s">
        <v>75</v>
      </c>
      <c r="B33" s="21" t="s">
        <v>76</v>
      </c>
      <c r="C33" s="15">
        <v>400000</v>
      </c>
      <c r="D33" s="15">
        <v>304606.84999999998</v>
      </c>
      <c r="E33" s="15">
        <v>304105.76</v>
      </c>
      <c r="F33" s="16">
        <f t="shared" si="1"/>
        <v>0.76026440000000006</v>
      </c>
      <c r="G33" s="7"/>
    </row>
    <row r="34" spans="1:7">
      <c r="A34" s="12"/>
      <c r="B34" s="30" t="s">
        <v>339</v>
      </c>
      <c r="C34" s="46">
        <v>400000</v>
      </c>
      <c r="D34" s="46">
        <v>304606.84999999998</v>
      </c>
      <c r="E34" s="46">
        <v>304105.76</v>
      </c>
      <c r="F34" s="47">
        <f t="shared" si="1"/>
        <v>0.76026440000000006</v>
      </c>
      <c r="G34" s="7"/>
    </row>
    <row r="35" spans="1:7" ht="54" customHeight="1">
      <c r="A35" s="12" t="s">
        <v>83</v>
      </c>
      <c r="B35" s="21" t="s">
        <v>84</v>
      </c>
      <c r="C35" s="15">
        <v>41925</v>
      </c>
      <c r="D35" s="15">
        <v>41925</v>
      </c>
      <c r="E35" s="15">
        <v>41924.75</v>
      </c>
      <c r="F35" s="16">
        <f t="shared" si="1"/>
        <v>0.99999403697078115</v>
      </c>
      <c r="G35" s="7"/>
    </row>
    <row r="36" spans="1:7" s="28" customFormat="1" ht="40.5" customHeight="1" outlineLevel="1">
      <c r="A36" s="22" t="s">
        <v>85</v>
      </c>
      <c r="B36" s="23" t="s">
        <v>86</v>
      </c>
      <c r="C36" s="25">
        <v>21925</v>
      </c>
      <c r="D36" s="25">
        <v>21925</v>
      </c>
      <c r="E36" s="25">
        <v>21924.75</v>
      </c>
      <c r="F36" s="26">
        <f t="shared" si="1"/>
        <v>0.99998859749144808</v>
      </c>
      <c r="G36" s="27"/>
    </row>
    <row r="37" spans="1:7" outlineLevel="2">
      <c r="A37" s="12"/>
      <c r="B37" s="30" t="s">
        <v>339</v>
      </c>
      <c r="C37" s="46">
        <v>21925</v>
      </c>
      <c r="D37" s="46">
        <v>21925</v>
      </c>
      <c r="E37" s="46">
        <v>21924.75</v>
      </c>
      <c r="F37" s="47">
        <f t="shared" si="1"/>
        <v>0.99998859749144808</v>
      </c>
      <c r="G37" s="7"/>
    </row>
    <row r="38" spans="1:7" s="28" customFormat="1" ht="27" customHeight="1" outlineLevel="1">
      <c r="A38" s="22" t="s">
        <v>89</v>
      </c>
      <c r="B38" s="23" t="s">
        <v>90</v>
      </c>
      <c r="C38" s="25">
        <v>20000</v>
      </c>
      <c r="D38" s="25">
        <v>20000</v>
      </c>
      <c r="E38" s="25">
        <v>20000</v>
      </c>
      <c r="F38" s="26">
        <f t="shared" si="1"/>
        <v>1</v>
      </c>
      <c r="G38" s="27"/>
    </row>
    <row r="39" spans="1:7" outlineLevel="2">
      <c r="A39" s="12"/>
      <c r="B39" s="30" t="s">
        <v>339</v>
      </c>
      <c r="C39" s="46">
        <v>20000</v>
      </c>
      <c r="D39" s="46">
        <v>20000</v>
      </c>
      <c r="E39" s="46">
        <v>20000</v>
      </c>
      <c r="F39" s="47">
        <f t="shared" si="1"/>
        <v>1</v>
      </c>
      <c r="G39" s="7"/>
    </row>
    <row r="40" spans="1:7" ht="81" customHeight="1">
      <c r="A40" s="12" t="s">
        <v>101</v>
      </c>
      <c r="B40" s="21" t="s">
        <v>102</v>
      </c>
      <c r="C40" s="15">
        <v>12936800</v>
      </c>
      <c r="D40" s="15">
        <v>12702986</v>
      </c>
      <c r="E40" s="15">
        <v>10425704.039999999</v>
      </c>
      <c r="F40" s="16">
        <f t="shared" si="1"/>
        <v>0.80589512398738472</v>
      </c>
      <c r="G40" s="7"/>
    </row>
    <row r="41" spans="1:7">
      <c r="A41" s="12"/>
      <c r="B41" s="29" t="s">
        <v>338</v>
      </c>
      <c r="C41" s="48">
        <v>5791000</v>
      </c>
      <c r="D41" s="48">
        <v>5791000</v>
      </c>
      <c r="E41" s="48">
        <v>5791000</v>
      </c>
      <c r="F41" s="49">
        <f t="shared" si="1"/>
        <v>1</v>
      </c>
      <c r="G41" s="7"/>
    </row>
    <row r="42" spans="1:7">
      <c r="A42" s="12"/>
      <c r="B42" s="30" t="s">
        <v>339</v>
      </c>
      <c r="C42" s="46">
        <v>7145800</v>
      </c>
      <c r="D42" s="46">
        <v>6911986</v>
      </c>
      <c r="E42" s="46">
        <v>4634704.0399999991</v>
      </c>
      <c r="F42" s="47">
        <f t="shared" si="1"/>
        <v>0.64859134596546208</v>
      </c>
      <c r="G42" s="7"/>
    </row>
    <row r="43" spans="1:7" ht="54" customHeight="1">
      <c r="A43" s="12" t="s">
        <v>109</v>
      </c>
      <c r="B43" s="21" t="s">
        <v>110</v>
      </c>
      <c r="C43" s="15">
        <v>285791823</v>
      </c>
      <c r="D43" s="15">
        <v>285431722.24000001</v>
      </c>
      <c r="E43" s="15">
        <v>285437185.63999999</v>
      </c>
      <c r="F43" s="16">
        <f t="shared" si="1"/>
        <v>0.99875910599443563</v>
      </c>
      <c r="G43" s="7"/>
    </row>
    <row r="44" spans="1:7" s="28" customFormat="1" ht="40.5" customHeight="1" outlineLevel="1">
      <c r="A44" s="22" t="s">
        <v>111</v>
      </c>
      <c r="B44" s="23" t="s">
        <v>112</v>
      </c>
      <c r="C44" s="25">
        <v>3366800</v>
      </c>
      <c r="D44" s="25">
        <v>3366800</v>
      </c>
      <c r="E44" s="25">
        <v>3366800</v>
      </c>
      <c r="F44" s="26">
        <f t="shared" si="1"/>
        <v>1</v>
      </c>
      <c r="G44" s="27"/>
    </row>
    <row r="45" spans="1:7" s="28" customFormat="1" outlineLevel="1">
      <c r="A45" s="22"/>
      <c r="B45" s="33" t="s">
        <v>337</v>
      </c>
      <c r="C45" s="52">
        <v>1154100</v>
      </c>
      <c r="D45" s="52">
        <v>1154100</v>
      </c>
      <c r="E45" s="52">
        <v>1154100</v>
      </c>
      <c r="F45" s="53">
        <f t="shared" ref="F45:F47" si="2">E45/C45*100%</f>
        <v>1</v>
      </c>
      <c r="G45" s="27"/>
    </row>
    <row r="46" spans="1:7" s="28" customFormat="1" outlineLevel="1">
      <c r="A46" s="22"/>
      <c r="B46" s="29" t="s">
        <v>338</v>
      </c>
      <c r="C46" s="50">
        <v>2013100</v>
      </c>
      <c r="D46" s="50">
        <v>2013100</v>
      </c>
      <c r="E46" s="50">
        <v>2013100</v>
      </c>
      <c r="F46" s="51">
        <f t="shared" si="2"/>
        <v>1</v>
      </c>
      <c r="G46" s="27"/>
    </row>
    <row r="47" spans="1:7" s="28" customFormat="1" outlineLevel="1">
      <c r="A47" s="22"/>
      <c r="B47" s="30" t="s">
        <v>339</v>
      </c>
      <c r="C47" s="44">
        <v>199600</v>
      </c>
      <c r="D47" s="44">
        <v>199600</v>
      </c>
      <c r="E47" s="44">
        <v>199600</v>
      </c>
      <c r="F47" s="45">
        <f t="shared" si="2"/>
        <v>1</v>
      </c>
      <c r="G47" s="27"/>
    </row>
    <row r="48" spans="1:7" s="28" customFormat="1" ht="40.5" customHeight="1" outlineLevel="1">
      <c r="A48" s="22" t="s">
        <v>128</v>
      </c>
      <c r="B48" s="23" t="s">
        <v>129</v>
      </c>
      <c r="C48" s="25">
        <v>238000</v>
      </c>
      <c r="D48" s="25">
        <v>238000</v>
      </c>
      <c r="E48" s="25">
        <v>238000</v>
      </c>
      <c r="F48" s="26">
        <f t="shared" ref="F48:F56" si="3">E48/C48*100%</f>
        <v>1</v>
      </c>
      <c r="G48" s="27"/>
    </row>
    <row r="49" spans="1:7" s="28" customFormat="1" outlineLevel="1">
      <c r="A49" s="22"/>
      <c r="B49" s="30" t="s">
        <v>339</v>
      </c>
      <c r="C49" s="44">
        <v>238000</v>
      </c>
      <c r="D49" s="44">
        <v>238000</v>
      </c>
      <c r="E49" s="44">
        <v>238000</v>
      </c>
      <c r="F49" s="45">
        <f t="shared" si="3"/>
        <v>1</v>
      </c>
      <c r="G49" s="27"/>
    </row>
    <row r="50" spans="1:7" s="28" customFormat="1" ht="40.5" customHeight="1" outlineLevel="1">
      <c r="A50" s="22" t="s">
        <v>135</v>
      </c>
      <c r="B50" s="23" t="s">
        <v>136</v>
      </c>
      <c r="C50" s="25">
        <v>135000</v>
      </c>
      <c r="D50" s="25">
        <v>133000</v>
      </c>
      <c r="E50" s="25">
        <v>133000</v>
      </c>
      <c r="F50" s="26">
        <f t="shared" si="3"/>
        <v>0.98518518518518516</v>
      </c>
      <c r="G50" s="27"/>
    </row>
    <row r="51" spans="1:7" s="28" customFormat="1" outlineLevel="2">
      <c r="A51" s="22"/>
      <c r="B51" s="30" t="s">
        <v>339</v>
      </c>
      <c r="C51" s="44">
        <v>135000</v>
      </c>
      <c r="D51" s="44">
        <v>133000</v>
      </c>
      <c r="E51" s="44">
        <v>133000</v>
      </c>
      <c r="F51" s="45">
        <f t="shared" si="3"/>
        <v>0.98518518518518516</v>
      </c>
      <c r="G51" s="27"/>
    </row>
    <row r="52" spans="1:7" s="28" customFormat="1" ht="40.5" customHeight="1" outlineLevel="1">
      <c r="A52" s="22" t="s">
        <v>139</v>
      </c>
      <c r="B52" s="23" t="s">
        <v>140</v>
      </c>
      <c r="C52" s="25">
        <v>97000</v>
      </c>
      <c r="D52" s="25">
        <v>90000</v>
      </c>
      <c r="E52" s="25">
        <v>90000</v>
      </c>
      <c r="F52" s="26">
        <f t="shared" si="3"/>
        <v>0.92783505154639179</v>
      </c>
      <c r="G52" s="27"/>
    </row>
    <row r="53" spans="1:7" s="28" customFormat="1" outlineLevel="2">
      <c r="A53" s="22"/>
      <c r="B53" s="30" t="s">
        <v>339</v>
      </c>
      <c r="C53" s="44">
        <v>97000</v>
      </c>
      <c r="D53" s="44">
        <v>90000</v>
      </c>
      <c r="E53" s="44">
        <v>90000</v>
      </c>
      <c r="F53" s="45">
        <f t="shared" si="3"/>
        <v>0.92783505154639179</v>
      </c>
      <c r="G53" s="27"/>
    </row>
    <row r="54" spans="1:7" s="28" customFormat="1" ht="40.5" customHeight="1" outlineLevel="1">
      <c r="A54" s="22" t="s">
        <v>143</v>
      </c>
      <c r="B54" s="23" t="s">
        <v>144</v>
      </c>
      <c r="C54" s="25">
        <v>2318557</v>
      </c>
      <c r="D54" s="25">
        <v>2318556.2400000002</v>
      </c>
      <c r="E54" s="25">
        <v>2318556.2400000002</v>
      </c>
      <c r="F54" s="26">
        <f t="shared" si="3"/>
        <v>0.99999967220991337</v>
      </c>
      <c r="G54" s="27"/>
    </row>
    <row r="55" spans="1:7" outlineLevel="1">
      <c r="A55" s="12"/>
      <c r="B55" s="30" t="s">
        <v>339</v>
      </c>
      <c r="C55" s="44">
        <v>2318557</v>
      </c>
      <c r="D55" s="44">
        <v>2318556.2400000002</v>
      </c>
      <c r="E55" s="44">
        <v>2318556.2400000002</v>
      </c>
      <c r="F55" s="45">
        <f t="shared" si="3"/>
        <v>0.99999967220991337</v>
      </c>
      <c r="G55" s="7"/>
    </row>
    <row r="56" spans="1:7" s="28" customFormat="1" ht="50.25" customHeight="1" outlineLevel="1">
      <c r="A56" s="22" t="s">
        <v>148</v>
      </c>
      <c r="B56" s="23" t="s">
        <v>149</v>
      </c>
      <c r="C56" s="25">
        <v>279636466</v>
      </c>
      <c r="D56" s="25">
        <v>279285366</v>
      </c>
      <c r="E56" s="25">
        <v>279290829.39999998</v>
      </c>
      <c r="F56" s="26">
        <f t="shared" si="3"/>
        <v>0.99876397880096213</v>
      </c>
      <c r="G56" s="27"/>
    </row>
    <row r="57" spans="1:7" s="28" customFormat="1" outlineLevel="1">
      <c r="A57" s="22"/>
      <c r="B57" s="29" t="s">
        <v>338</v>
      </c>
      <c r="C57" s="50">
        <v>207367000</v>
      </c>
      <c r="D57" s="50">
        <v>207015900</v>
      </c>
      <c r="E57" s="50">
        <v>207021364.52000001</v>
      </c>
      <c r="F57" s="51">
        <f t="shared" ref="F57:F58" si="4">E57/C57*100%</f>
        <v>0.998333218496675</v>
      </c>
      <c r="G57" s="27"/>
    </row>
    <row r="58" spans="1:7" s="28" customFormat="1" outlineLevel="1">
      <c r="A58" s="22"/>
      <c r="B58" s="30" t="s">
        <v>339</v>
      </c>
      <c r="C58" s="44">
        <v>72269466</v>
      </c>
      <c r="D58" s="44">
        <v>72269466</v>
      </c>
      <c r="E58" s="44">
        <v>72269464.879999965</v>
      </c>
      <c r="F58" s="45">
        <f t="shared" si="4"/>
        <v>0.99999998450244487</v>
      </c>
      <c r="G58" s="27"/>
    </row>
    <row r="59" spans="1:7" ht="54" customHeight="1">
      <c r="A59" s="12" t="s">
        <v>199</v>
      </c>
      <c r="B59" s="21" t="s">
        <v>200</v>
      </c>
      <c r="C59" s="15">
        <v>1002030</v>
      </c>
      <c r="D59" s="15">
        <v>967830</v>
      </c>
      <c r="E59" s="15">
        <v>967830</v>
      </c>
      <c r="F59" s="16">
        <f>E59/C59*100%</f>
        <v>0.96586928535073802</v>
      </c>
      <c r="G59" s="7"/>
    </row>
    <row r="60" spans="1:7" s="28" customFormat="1">
      <c r="A60" s="22"/>
      <c r="B60" s="29" t="s">
        <v>338</v>
      </c>
      <c r="C60" s="50">
        <v>656000</v>
      </c>
      <c r="D60" s="50">
        <v>656000</v>
      </c>
      <c r="E60" s="50">
        <v>656000</v>
      </c>
      <c r="F60" s="51">
        <f>E60/C60*100%</f>
        <v>1</v>
      </c>
      <c r="G60" s="27"/>
    </row>
    <row r="61" spans="1:7" s="28" customFormat="1">
      <c r="A61" s="22"/>
      <c r="B61" s="30" t="s">
        <v>339</v>
      </c>
      <c r="C61" s="44">
        <v>346030</v>
      </c>
      <c r="D61" s="44">
        <v>311830</v>
      </c>
      <c r="E61" s="44">
        <v>311830</v>
      </c>
      <c r="F61" s="45">
        <f>E61/C61*100%</f>
        <v>0.90116463890414122</v>
      </c>
      <c r="G61" s="27"/>
    </row>
    <row r="62" spans="1:7" ht="54" customHeight="1">
      <c r="A62" s="12" t="s">
        <v>207</v>
      </c>
      <c r="B62" s="21" t="s">
        <v>208</v>
      </c>
      <c r="C62" s="15">
        <v>61179018</v>
      </c>
      <c r="D62" s="15">
        <v>61085826.600000001</v>
      </c>
      <c r="E62" s="15">
        <v>61085826.600000001</v>
      </c>
      <c r="F62" s="16">
        <f>E62/C62*100%</f>
        <v>0.99847674246749107</v>
      </c>
      <c r="G62" s="7"/>
    </row>
    <row r="63" spans="1:7" s="28" customFormat="1" ht="39.75" customHeight="1" outlineLevel="1">
      <c r="A63" s="22" t="s">
        <v>209</v>
      </c>
      <c r="B63" s="23" t="s">
        <v>210</v>
      </c>
      <c r="C63" s="25">
        <v>46466102.759999998</v>
      </c>
      <c r="D63" s="25">
        <v>46393188.68</v>
      </c>
      <c r="E63" s="25">
        <v>46393188.68</v>
      </c>
      <c r="F63" s="26">
        <f>E63/C63*100%</f>
        <v>0.99843081137282796</v>
      </c>
      <c r="G63" s="27"/>
    </row>
    <row r="64" spans="1:7" s="28" customFormat="1" outlineLevel="1">
      <c r="A64" s="22"/>
      <c r="B64" s="33" t="s">
        <v>337</v>
      </c>
      <c r="C64" s="52">
        <v>679200</v>
      </c>
      <c r="D64" s="52">
        <v>679200</v>
      </c>
      <c r="E64" s="52">
        <v>679200</v>
      </c>
      <c r="F64" s="53">
        <f t="shared" ref="F64:F66" si="5">E64/C64*100%</f>
        <v>1</v>
      </c>
      <c r="G64" s="27"/>
    </row>
    <row r="65" spans="1:7" s="28" customFormat="1" outlineLevel="1">
      <c r="A65" s="22"/>
      <c r="B65" s="29" t="s">
        <v>338</v>
      </c>
      <c r="C65" s="50">
        <v>14370236</v>
      </c>
      <c r="D65" s="50">
        <v>14309561</v>
      </c>
      <c r="E65" s="50">
        <v>14309561</v>
      </c>
      <c r="F65" s="51">
        <f t="shared" si="5"/>
        <v>0.99577773113816637</v>
      </c>
      <c r="G65" s="27"/>
    </row>
    <row r="66" spans="1:7" s="28" customFormat="1" outlineLevel="1">
      <c r="A66" s="22"/>
      <c r="B66" s="30" t="s">
        <v>339</v>
      </c>
      <c r="C66" s="44">
        <v>31416666.759999998</v>
      </c>
      <c r="D66" s="44">
        <v>31404427.68</v>
      </c>
      <c r="E66" s="44">
        <v>31404427.68</v>
      </c>
      <c r="F66" s="45">
        <f t="shared" si="5"/>
        <v>0.99961042716296111</v>
      </c>
      <c r="G66" s="27"/>
    </row>
    <row r="67" spans="1:7" s="28" customFormat="1" ht="54" customHeight="1" outlineLevel="1">
      <c r="A67" s="22" t="s">
        <v>247</v>
      </c>
      <c r="B67" s="23" t="s">
        <v>248</v>
      </c>
      <c r="C67" s="25">
        <v>9887208</v>
      </c>
      <c r="D67" s="25">
        <v>9866983</v>
      </c>
      <c r="E67" s="25">
        <v>9866983</v>
      </c>
      <c r="F67" s="26">
        <f>E67/C67*100%</f>
        <v>0.99795442757955533</v>
      </c>
      <c r="G67" s="27"/>
    </row>
    <row r="68" spans="1:7" s="28" customFormat="1" outlineLevel="1">
      <c r="A68" s="22"/>
      <c r="B68" s="29" t="s">
        <v>338</v>
      </c>
      <c r="C68" s="50">
        <v>1107325</v>
      </c>
      <c r="D68" s="50">
        <v>1087100</v>
      </c>
      <c r="E68" s="50">
        <v>1087100</v>
      </c>
      <c r="F68" s="51">
        <f t="shared" ref="F68:F69" si="6">E68/C68*100%</f>
        <v>0.98173526290836022</v>
      </c>
      <c r="G68" s="27"/>
    </row>
    <row r="69" spans="1:7" s="28" customFormat="1" outlineLevel="1">
      <c r="A69" s="22"/>
      <c r="B69" s="30" t="s">
        <v>339</v>
      </c>
      <c r="C69" s="44">
        <v>8779883</v>
      </c>
      <c r="D69" s="44">
        <v>8779883</v>
      </c>
      <c r="E69" s="44">
        <v>8779883</v>
      </c>
      <c r="F69" s="45">
        <f t="shared" si="6"/>
        <v>1</v>
      </c>
      <c r="G69" s="27"/>
    </row>
    <row r="70" spans="1:7" s="28" customFormat="1" ht="40.5" customHeight="1" outlineLevel="1">
      <c r="A70" s="22" t="s">
        <v>257</v>
      </c>
      <c r="B70" s="23" t="s">
        <v>258</v>
      </c>
      <c r="C70" s="25">
        <v>94500</v>
      </c>
      <c r="D70" s="25">
        <v>94500</v>
      </c>
      <c r="E70" s="25">
        <v>94500</v>
      </c>
      <c r="F70" s="26">
        <f t="shared" ref="F70:F75" si="7">E70/C70*100%</f>
        <v>1</v>
      </c>
      <c r="G70" s="27"/>
    </row>
    <row r="71" spans="1:7" s="28" customFormat="1" outlineLevel="1">
      <c r="A71" s="22"/>
      <c r="B71" s="30" t="s">
        <v>339</v>
      </c>
      <c r="C71" s="44">
        <v>94500</v>
      </c>
      <c r="D71" s="44">
        <v>94500</v>
      </c>
      <c r="E71" s="44">
        <v>94500</v>
      </c>
      <c r="F71" s="45">
        <f t="shared" si="7"/>
        <v>1</v>
      </c>
      <c r="G71" s="27"/>
    </row>
    <row r="72" spans="1:7" s="28" customFormat="1" ht="52.5" customHeight="1" outlineLevel="1">
      <c r="A72" s="22" t="s">
        <v>263</v>
      </c>
      <c r="B72" s="23" t="s">
        <v>264</v>
      </c>
      <c r="C72" s="25">
        <v>4731207.24</v>
      </c>
      <c r="D72" s="25">
        <v>4731154.92</v>
      </c>
      <c r="E72" s="25">
        <v>4731154.92</v>
      </c>
      <c r="F72" s="26">
        <f t="shared" si="7"/>
        <v>0.99998894151168061</v>
      </c>
      <c r="G72" s="27"/>
    </row>
    <row r="73" spans="1:7" s="28" customFormat="1" outlineLevel="1">
      <c r="A73" s="22"/>
      <c r="B73" s="29" t="s">
        <v>338</v>
      </c>
      <c r="C73" s="48">
        <v>68339</v>
      </c>
      <c r="D73" s="48">
        <v>68339</v>
      </c>
      <c r="E73" s="48">
        <v>68339</v>
      </c>
      <c r="F73" s="49">
        <f t="shared" si="7"/>
        <v>1</v>
      </c>
      <c r="G73" s="27"/>
    </row>
    <row r="74" spans="1:7" s="28" customFormat="1" outlineLevel="1">
      <c r="A74" s="22"/>
      <c r="B74" s="30" t="s">
        <v>339</v>
      </c>
      <c r="C74" s="44">
        <v>4662868.24</v>
      </c>
      <c r="D74" s="44">
        <v>4662815.92</v>
      </c>
      <c r="E74" s="44">
        <v>4662815.92</v>
      </c>
      <c r="F74" s="47">
        <f t="shared" si="7"/>
        <v>0.99998877943846853</v>
      </c>
      <c r="G74" s="27"/>
    </row>
    <row r="75" spans="1:7" ht="54" customHeight="1">
      <c r="A75" s="12" t="s">
        <v>270</v>
      </c>
      <c r="B75" s="21" t="s">
        <v>271</v>
      </c>
      <c r="C75" s="15">
        <v>1345050</v>
      </c>
      <c r="D75" s="15">
        <v>1345050</v>
      </c>
      <c r="E75" s="15">
        <v>1345050</v>
      </c>
      <c r="F75" s="16">
        <f t="shared" si="7"/>
        <v>1</v>
      </c>
      <c r="G75" s="7"/>
    </row>
    <row r="76" spans="1:7">
      <c r="A76" s="12"/>
      <c r="B76" s="33" t="s">
        <v>337</v>
      </c>
      <c r="C76" s="35">
        <v>452330</v>
      </c>
      <c r="D76" s="35">
        <v>452330</v>
      </c>
      <c r="E76" s="35">
        <v>452330</v>
      </c>
      <c r="F76" s="36">
        <v>1</v>
      </c>
      <c r="G76" s="7"/>
    </row>
    <row r="77" spans="1:7">
      <c r="A77" s="12"/>
      <c r="B77" s="29" t="s">
        <v>338</v>
      </c>
      <c r="C77" s="37">
        <v>645370</v>
      </c>
      <c r="D77" s="37">
        <v>645370</v>
      </c>
      <c r="E77" s="37">
        <v>645370</v>
      </c>
      <c r="F77" s="38">
        <v>1</v>
      </c>
      <c r="G77" s="7"/>
    </row>
    <row r="78" spans="1:7">
      <c r="A78" s="12"/>
      <c r="B78" s="30" t="s">
        <v>339</v>
      </c>
      <c r="C78" s="39">
        <v>247350</v>
      </c>
      <c r="D78" s="39">
        <v>247350</v>
      </c>
      <c r="E78" s="39">
        <v>247350</v>
      </c>
      <c r="F78" s="40">
        <v>1</v>
      </c>
      <c r="G78" s="7"/>
    </row>
    <row r="79" spans="1:7" ht="54" customHeight="1">
      <c r="A79" s="12" t="s">
        <v>278</v>
      </c>
      <c r="B79" s="21" t="s">
        <v>279</v>
      </c>
      <c r="C79" s="15">
        <v>20187600</v>
      </c>
      <c r="D79" s="15">
        <v>20178347</v>
      </c>
      <c r="E79" s="15">
        <v>9632988.0500000007</v>
      </c>
      <c r="F79" s="16">
        <f>E79/C79*100%</f>
        <v>0.47717351492995702</v>
      </c>
      <c r="G79" s="7"/>
    </row>
    <row r="80" spans="1:7">
      <c r="A80" s="12"/>
      <c r="B80" s="29" t="s">
        <v>338</v>
      </c>
      <c r="C80" s="48">
        <v>14861900</v>
      </c>
      <c r="D80" s="48">
        <v>14861900</v>
      </c>
      <c r="E80" s="48">
        <v>4425858.6500000004</v>
      </c>
      <c r="F80" s="49">
        <f t="shared" ref="F80:F81" si="8">E80/C80*100%</f>
        <v>0.2977989792691379</v>
      </c>
      <c r="G80" s="7"/>
    </row>
    <row r="81" spans="1:7">
      <c r="A81" s="12"/>
      <c r="B81" s="30" t="s">
        <v>339</v>
      </c>
      <c r="C81" s="46">
        <v>5325700</v>
      </c>
      <c r="D81" s="46">
        <v>5316447</v>
      </c>
      <c r="E81" s="46">
        <v>5207129.4000000004</v>
      </c>
      <c r="F81" s="47">
        <f t="shared" si="8"/>
        <v>0.97773614736091041</v>
      </c>
      <c r="G81" s="7"/>
    </row>
    <row r="82" spans="1:7" ht="94.5" customHeight="1">
      <c r="A82" s="12" t="s">
        <v>294</v>
      </c>
      <c r="B82" s="21" t="s">
        <v>295</v>
      </c>
      <c r="C82" s="15">
        <v>300000</v>
      </c>
      <c r="D82" s="15">
        <v>172700</v>
      </c>
      <c r="E82" s="15">
        <v>172700</v>
      </c>
      <c r="F82" s="16">
        <f t="shared" ref="F82:F89" si="9">E82/C82*100%</f>
        <v>0.57566666666666666</v>
      </c>
      <c r="G82" s="7"/>
    </row>
    <row r="83" spans="1:7" s="28" customFormat="1" outlineLevel="2">
      <c r="A83" s="22"/>
      <c r="B83" s="30" t="s">
        <v>339</v>
      </c>
      <c r="C83" s="44">
        <v>300000</v>
      </c>
      <c r="D83" s="44">
        <v>172700</v>
      </c>
      <c r="E83" s="44">
        <v>172700</v>
      </c>
      <c r="F83" s="45">
        <f t="shared" si="9"/>
        <v>0.57566666666666666</v>
      </c>
      <c r="G83" s="27"/>
    </row>
    <row r="84" spans="1:7" ht="67.5" customHeight="1">
      <c r="A84" s="12" t="s">
        <v>298</v>
      </c>
      <c r="B84" s="13" t="s">
        <v>299</v>
      </c>
      <c r="C84" s="15">
        <v>413700</v>
      </c>
      <c r="D84" s="15">
        <v>413700</v>
      </c>
      <c r="E84" s="15">
        <v>413593.84</v>
      </c>
      <c r="F84" s="16">
        <f t="shared" si="9"/>
        <v>0.9997433889291758</v>
      </c>
      <c r="G84" s="7"/>
    </row>
    <row r="85" spans="1:7" s="28" customFormat="1" outlineLevel="2">
      <c r="A85" s="22"/>
      <c r="B85" s="30" t="s">
        <v>339</v>
      </c>
      <c r="C85" s="44">
        <v>413700</v>
      </c>
      <c r="D85" s="44">
        <v>413700</v>
      </c>
      <c r="E85" s="44">
        <v>413593.84</v>
      </c>
      <c r="F85" s="45">
        <f t="shared" si="9"/>
        <v>0.9997433889291758</v>
      </c>
      <c r="G85" s="27"/>
    </row>
    <row r="86" spans="1:7" ht="54" customHeight="1">
      <c r="A86" s="12" t="s">
        <v>302</v>
      </c>
      <c r="B86" s="21" t="s">
        <v>303</v>
      </c>
      <c r="C86" s="15">
        <v>106606200</v>
      </c>
      <c r="D86" s="15">
        <v>99915661.659999996</v>
      </c>
      <c r="E86" s="15">
        <v>99356983.530000001</v>
      </c>
      <c r="F86" s="16">
        <f t="shared" si="9"/>
        <v>0.93200004812102866</v>
      </c>
      <c r="G86" s="7"/>
    </row>
    <row r="87" spans="1:7" s="28" customFormat="1">
      <c r="A87" s="22"/>
      <c r="B87" s="33" t="s">
        <v>337</v>
      </c>
      <c r="C87" s="52">
        <v>27605300</v>
      </c>
      <c r="D87" s="52">
        <v>22464610.760000002</v>
      </c>
      <c r="E87" s="52">
        <v>22464610.760000002</v>
      </c>
      <c r="F87" s="53">
        <f t="shared" si="9"/>
        <v>0.81377890332653513</v>
      </c>
      <c r="G87" s="27"/>
    </row>
    <row r="88" spans="1:7" s="28" customFormat="1">
      <c r="A88" s="22"/>
      <c r="B88" s="29" t="s">
        <v>338</v>
      </c>
      <c r="C88" s="50">
        <v>79000900</v>
      </c>
      <c r="D88" s="50">
        <v>77451050.899999991</v>
      </c>
      <c r="E88" s="50">
        <v>76892372.769999996</v>
      </c>
      <c r="F88" s="51">
        <f t="shared" si="9"/>
        <v>0.97331008596104596</v>
      </c>
      <c r="G88" s="27"/>
    </row>
    <row r="89" spans="1:7" ht="12.75" customHeight="1">
      <c r="A89" s="106" t="s">
        <v>335</v>
      </c>
      <c r="B89" s="107"/>
      <c r="C89" s="41">
        <v>533522246</v>
      </c>
      <c r="D89" s="41">
        <v>525724513.82999998</v>
      </c>
      <c r="E89" s="41">
        <v>512295317.99000001</v>
      </c>
      <c r="F89" s="42">
        <f t="shared" si="9"/>
        <v>0.96021360277074563</v>
      </c>
      <c r="G89" s="7"/>
    </row>
    <row r="90" spans="1:7">
      <c r="A90" s="43"/>
      <c r="B90" s="18" t="s">
        <v>337</v>
      </c>
      <c r="C90" s="54">
        <f>C87+C76+C64+C45+C13</f>
        <v>30546130</v>
      </c>
      <c r="D90" s="54">
        <f t="shared" ref="D90:E90" si="10">D87+D76+D64+D45+D13</f>
        <v>25401440.760000002</v>
      </c>
      <c r="E90" s="54">
        <f t="shared" si="10"/>
        <v>25401440.760000002</v>
      </c>
      <c r="F90" s="55">
        <f t="shared" ref="F90:F92" si="11">E90/C90*100%</f>
        <v>0.83157639805762629</v>
      </c>
    </row>
    <row r="91" spans="1:7">
      <c r="A91" s="43"/>
      <c r="B91" s="19" t="s">
        <v>338</v>
      </c>
      <c r="C91" s="56">
        <f>C88+C80+C77+C73+C68+C65+C60+C57+C46+C41+C32+C19+C16+C14+C10</f>
        <v>361569770</v>
      </c>
      <c r="D91" s="56">
        <f t="shared" ref="D91:E91" si="12">D88+D80+D77+D73+D68+D65+D60+D57+D46+D41+D32+D19+D16+D14+D10</f>
        <v>359581920.89999998</v>
      </c>
      <c r="E91" s="56">
        <f t="shared" si="12"/>
        <v>348592665.94</v>
      </c>
      <c r="F91" s="57">
        <f t="shared" si="11"/>
        <v>0.96410899047229526</v>
      </c>
    </row>
    <row r="92" spans="1:7">
      <c r="A92" s="43"/>
      <c r="B92" s="20" t="s">
        <v>339</v>
      </c>
      <c r="C92" s="58">
        <f>C89-C90-C91</f>
        <v>141406346</v>
      </c>
      <c r="D92" s="58">
        <f t="shared" ref="D92:E92" si="13">D89-D90-D91</f>
        <v>140741152.17000002</v>
      </c>
      <c r="E92" s="58">
        <f t="shared" si="13"/>
        <v>138301211.29000002</v>
      </c>
      <c r="F92" s="59">
        <f t="shared" si="11"/>
        <v>0.97804105121279372</v>
      </c>
    </row>
    <row r="94" spans="1:7">
      <c r="A94" s="8" t="s">
        <v>368</v>
      </c>
      <c r="C94" s="41">
        <v>410493007</v>
      </c>
      <c r="D94" s="41">
        <v>35950274.879999995</v>
      </c>
    </row>
    <row r="96" spans="1:7">
      <c r="C96" s="61">
        <f>C94+C92</f>
        <v>551899353</v>
      </c>
    </row>
  </sheetData>
  <mergeCells count="12">
    <mergeCell ref="A6:A7"/>
    <mergeCell ref="B6:B7"/>
    <mergeCell ref="F6:F7"/>
    <mergeCell ref="A89:B89"/>
    <mergeCell ref="D6:D7"/>
    <mergeCell ref="E6:E7"/>
    <mergeCell ref="C6:C7"/>
    <mergeCell ref="A1:B1"/>
    <mergeCell ref="A2:B2"/>
    <mergeCell ref="A3:E3"/>
    <mergeCell ref="A4:E4"/>
    <mergeCell ref="A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topLeftCell="A16" workbookViewId="0">
      <selection activeCell="J10" sqref="J10"/>
    </sheetView>
  </sheetViews>
  <sheetFormatPr defaultRowHeight="15" outlineLevelRow="3"/>
  <cols>
    <col min="1" max="1" width="40" style="34" customWidth="1"/>
    <col min="2" max="2" width="11.28515625" style="34" bestFit="1" customWidth="1"/>
    <col min="3" max="3" width="20.5703125" style="34" bestFit="1" customWidth="1"/>
    <col min="4" max="5" width="11.7109375" style="34" customWidth="1"/>
    <col min="6" max="16384" width="9.140625" style="34"/>
  </cols>
  <sheetData>
    <row r="1" spans="1:5" ht="15" customHeight="1">
      <c r="A1" s="108"/>
      <c r="B1" s="109"/>
      <c r="C1" s="109"/>
      <c r="D1" s="6"/>
      <c r="E1" s="6"/>
    </row>
    <row r="2" spans="1:5" ht="15.2" customHeight="1">
      <c r="A2" s="108" t="s">
        <v>0</v>
      </c>
      <c r="B2" s="109"/>
      <c r="C2" s="109"/>
      <c r="D2" s="6"/>
      <c r="E2" s="6"/>
    </row>
    <row r="3" spans="1:5" ht="15.95" customHeight="1">
      <c r="A3" s="110" t="s">
        <v>1</v>
      </c>
      <c r="B3" s="111"/>
      <c r="C3" s="111"/>
      <c r="D3" s="111"/>
      <c r="E3" s="111"/>
    </row>
    <row r="4" spans="1:5" ht="15.75" customHeight="1">
      <c r="A4" s="112" t="s">
        <v>2</v>
      </c>
      <c r="B4" s="113"/>
      <c r="C4" s="113"/>
      <c r="D4" s="113"/>
      <c r="E4" s="113"/>
    </row>
    <row r="5" spans="1:5" ht="12.75" customHeight="1">
      <c r="A5" s="114" t="s">
        <v>3</v>
      </c>
      <c r="B5" s="115"/>
      <c r="C5" s="115"/>
      <c r="D5" s="115"/>
      <c r="E5" s="115"/>
    </row>
    <row r="6" spans="1:5" ht="26.25" customHeight="1">
      <c r="A6" s="116" t="s">
        <v>4</v>
      </c>
      <c r="B6" s="118" t="s">
        <v>5</v>
      </c>
      <c r="C6" s="128" t="s">
        <v>6</v>
      </c>
      <c r="D6" s="126" t="s">
        <v>8</v>
      </c>
      <c r="E6" s="124" t="s">
        <v>9</v>
      </c>
    </row>
    <row r="7" spans="1:5" ht="15" customHeight="1">
      <c r="A7" s="117"/>
      <c r="B7" s="119"/>
      <c r="C7" s="129"/>
      <c r="D7" s="127"/>
      <c r="E7" s="125"/>
    </row>
    <row r="8" spans="1:5" ht="54" customHeight="1">
      <c r="A8" s="1" t="s">
        <v>109</v>
      </c>
      <c r="B8" s="2" t="s">
        <v>110</v>
      </c>
      <c r="C8" s="3"/>
      <c r="D8" s="4">
        <v>1831900</v>
      </c>
      <c r="E8" s="4">
        <v>1831900</v>
      </c>
    </row>
    <row r="9" spans="1:5" ht="40.5" customHeight="1" outlineLevel="1">
      <c r="A9" s="1" t="s">
        <v>111</v>
      </c>
      <c r="B9" s="2" t="s">
        <v>112</v>
      </c>
      <c r="C9" s="3"/>
      <c r="D9" s="4">
        <v>1831900</v>
      </c>
      <c r="E9" s="4">
        <v>1831900</v>
      </c>
    </row>
    <row r="10" spans="1:5" ht="63.75" customHeight="1" outlineLevel="2">
      <c r="A10" s="1" t="s">
        <v>121</v>
      </c>
      <c r="B10" s="2" t="s">
        <v>122</v>
      </c>
      <c r="C10" s="3"/>
      <c r="D10" s="4">
        <v>1147800</v>
      </c>
      <c r="E10" s="4">
        <v>1147800</v>
      </c>
    </row>
    <row r="11" spans="1:5" ht="40.5" customHeight="1" outlineLevel="3">
      <c r="A11" s="1" t="s">
        <v>340</v>
      </c>
      <c r="B11" s="2" t="s">
        <v>122</v>
      </c>
      <c r="C11" s="2" t="s">
        <v>341</v>
      </c>
      <c r="D11" s="4">
        <v>68998</v>
      </c>
      <c r="E11" s="4">
        <v>68998</v>
      </c>
    </row>
    <row r="12" spans="1:5" ht="27" customHeight="1" outlineLevel="3">
      <c r="A12" s="1" t="s">
        <v>342</v>
      </c>
      <c r="B12" s="2" t="s">
        <v>122</v>
      </c>
      <c r="C12" s="2" t="s">
        <v>343</v>
      </c>
      <c r="D12" s="4">
        <v>355702</v>
      </c>
      <c r="E12" s="4">
        <v>355702</v>
      </c>
    </row>
    <row r="13" spans="1:5" ht="40.5" customHeight="1" outlineLevel="3">
      <c r="A13" s="1" t="s">
        <v>344</v>
      </c>
      <c r="B13" s="2" t="s">
        <v>122</v>
      </c>
      <c r="C13" s="2" t="s">
        <v>345</v>
      </c>
      <c r="D13" s="4">
        <v>723100</v>
      </c>
      <c r="E13" s="4">
        <v>723100</v>
      </c>
    </row>
    <row r="14" spans="1:5" ht="40.5" customHeight="1" outlineLevel="2">
      <c r="A14" s="1" t="s">
        <v>123</v>
      </c>
      <c r="B14" s="2" t="s">
        <v>124</v>
      </c>
      <c r="C14" s="3"/>
      <c r="D14" s="4">
        <v>684100</v>
      </c>
      <c r="E14" s="4">
        <v>684100</v>
      </c>
    </row>
    <row r="15" spans="1:5" ht="54" customHeight="1" outlineLevel="3">
      <c r="A15" s="1" t="s">
        <v>346</v>
      </c>
      <c r="B15" s="2" t="s">
        <v>124</v>
      </c>
      <c r="C15" s="2" t="s">
        <v>347</v>
      </c>
      <c r="D15" s="4">
        <v>253100</v>
      </c>
      <c r="E15" s="4">
        <v>253100</v>
      </c>
    </row>
    <row r="16" spans="1:5" ht="54" customHeight="1" outlineLevel="3">
      <c r="A16" s="1" t="s">
        <v>348</v>
      </c>
      <c r="B16" s="2" t="s">
        <v>124</v>
      </c>
      <c r="C16" s="2" t="s">
        <v>349</v>
      </c>
      <c r="D16" s="4">
        <v>431000</v>
      </c>
      <c r="E16" s="4">
        <v>431000</v>
      </c>
    </row>
    <row r="17" spans="1:5" ht="54" customHeight="1">
      <c r="A17" s="1" t="s">
        <v>207</v>
      </c>
      <c r="B17" s="2" t="s">
        <v>208</v>
      </c>
      <c r="C17" s="3"/>
      <c r="D17" s="4">
        <v>1095400</v>
      </c>
      <c r="E17" s="4">
        <v>1095400</v>
      </c>
    </row>
    <row r="18" spans="1:5" ht="54" customHeight="1" outlineLevel="1">
      <c r="A18" s="1" t="s">
        <v>209</v>
      </c>
      <c r="B18" s="2" t="s">
        <v>210</v>
      </c>
      <c r="C18" s="3"/>
      <c r="D18" s="4">
        <v>1095400</v>
      </c>
      <c r="E18" s="4">
        <v>1095400</v>
      </c>
    </row>
    <row r="19" spans="1:5" ht="67.5" customHeight="1" outlineLevel="2">
      <c r="A19" s="1" t="s">
        <v>236</v>
      </c>
      <c r="B19" s="2" t="s">
        <v>237</v>
      </c>
      <c r="C19" s="3"/>
      <c r="D19" s="4">
        <v>29600</v>
      </c>
      <c r="E19" s="4">
        <v>29600</v>
      </c>
    </row>
    <row r="20" spans="1:5" ht="40.5" customHeight="1" outlineLevel="3">
      <c r="A20" s="1" t="s">
        <v>350</v>
      </c>
      <c r="B20" s="2" t="s">
        <v>237</v>
      </c>
      <c r="C20" s="2" t="s">
        <v>351</v>
      </c>
      <c r="D20" s="4">
        <v>21900</v>
      </c>
      <c r="E20" s="4">
        <v>21900</v>
      </c>
    </row>
    <row r="21" spans="1:5" ht="40.5" customHeight="1" outlineLevel="3">
      <c r="A21" s="1" t="s">
        <v>352</v>
      </c>
      <c r="B21" s="2" t="s">
        <v>237</v>
      </c>
      <c r="C21" s="2" t="s">
        <v>353</v>
      </c>
      <c r="D21" s="4">
        <v>7700</v>
      </c>
      <c r="E21" s="4">
        <v>7700</v>
      </c>
    </row>
    <row r="22" spans="1:5" ht="40.5" customHeight="1" outlineLevel="2">
      <c r="A22" s="1" t="s">
        <v>234</v>
      </c>
      <c r="B22" s="2" t="s">
        <v>238</v>
      </c>
      <c r="C22" s="3"/>
      <c r="D22" s="4">
        <v>1065800</v>
      </c>
      <c r="E22" s="4">
        <v>1065800</v>
      </c>
    </row>
    <row r="23" spans="1:5" outlineLevel="2">
      <c r="A23" s="1"/>
      <c r="B23" s="2" t="s">
        <v>366</v>
      </c>
      <c r="C23" s="3"/>
      <c r="D23" s="4">
        <f>D27+D28</f>
        <v>671500</v>
      </c>
      <c r="E23" s="4">
        <f>E27+E28</f>
        <v>671500</v>
      </c>
    </row>
    <row r="24" spans="1:5" outlineLevel="2">
      <c r="A24" s="1"/>
      <c r="B24" s="2" t="s">
        <v>367</v>
      </c>
      <c r="C24" s="3"/>
      <c r="D24" s="4">
        <f>D25+D26</f>
        <v>394300</v>
      </c>
      <c r="E24" s="4">
        <f>E25+E26</f>
        <v>394300</v>
      </c>
    </row>
    <row r="25" spans="1:5" ht="54" customHeight="1" outlineLevel="3">
      <c r="A25" s="1" t="s">
        <v>354</v>
      </c>
      <c r="B25" s="2" t="s">
        <v>238</v>
      </c>
      <c r="C25" s="2" t="s">
        <v>355</v>
      </c>
      <c r="D25" s="4">
        <v>324449</v>
      </c>
      <c r="E25" s="4">
        <v>324449</v>
      </c>
    </row>
    <row r="26" spans="1:5" ht="40.5" customHeight="1" outlineLevel="3">
      <c r="A26" s="1" t="s">
        <v>356</v>
      </c>
      <c r="B26" s="2" t="s">
        <v>238</v>
      </c>
      <c r="C26" s="2" t="s">
        <v>357</v>
      </c>
      <c r="D26" s="4">
        <v>69851</v>
      </c>
      <c r="E26" s="4">
        <v>69851</v>
      </c>
    </row>
    <row r="27" spans="1:5" ht="54" customHeight="1" outlineLevel="3">
      <c r="A27" s="1" t="s">
        <v>358</v>
      </c>
      <c r="B27" s="2" t="s">
        <v>238</v>
      </c>
      <c r="C27" s="2" t="s">
        <v>359</v>
      </c>
      <c r="D27" s="4">
        <v>556197</v>
      </c>
      <c r="E27" s="4">
        <v>556197</v>
      </c>
    </row>
    <row r="28" spans="1:5" ht="40.5" customHeight="1" outlineLevel="3">
      <c r="A28" s="1" t="s">
        <v>360</v>
      </c>
      <c r="B28" s="2" t="s">
        <v>238</v>
      </c>
      <c r="C28" s="2" t="s">
        <v>361</v>
      </c>
      <c r="D28" s="4">
        <v>115303</v>
      </c>
      <c r="E28" s="4">
        <v>115303</v>
      </c>
    </row>
    <row r="29" spans="1:5" ht="54" customHeight="1">
      <c r="A29" s="1" t="s">
        <v>270</v>
      </c>
      <c r="B29" s="2" t="s">
        <v>271</v>
      </c>
      <c r="C29" s="3"/>
      <c r="D29" s="4">
        <v>1097700</v>
      </c>
      <c r="E29" s="4">
        <v>1097700</v>
      </c>
    </row>
    <row r="30" spans="1:5" ht="40.5" customHeight="1" outlineLevel="2">
      <c r="A30" s="1" t="s">
        <v>274</v>
      </c>
      <c r="B30" s="2" t="s">
        <v>275</v>
      </c>
      <c r="C30" s="3"/>
      <c r="D30" s="4">
        <v>1097700</v>
      </c>
      <c r="E30" s="4">
        <v>1097700</v>
      </c>
    </row>
    <row r="31" spans="1:5" ht="40.5" customHeight="1" outlineLevel="3">
      <c r="A31" s="1" t="s">
        <v>362</v>
      </c>
      <c r="B31" s="2" t="s">
        <v>275</v>
      </c>
      <c r="C31" s="2" t="s">
        <v>363</v>
      </c>
      <c r="D31" s="4">
        <v>645370</v>
      </c>
      <c r="E31" s="4">
        <v>645370</v>
      </c>
    </row>
    <row r="32" spans="1:5" ht="40.5" customHeight="1" outlineLevel="3">
      <c r="A32" s="1" t="s">
        <v>364</v>
      </c>
      <c r="B32" s="2" t="s">
        <v>275</v>
      </c>
      <c r="C32" s="2" t="s">
        <v>365</v>
      </c>
      <c r="D32" s="4">
        <v>452330</v>
      </c>
      <c r="E32" s="4">
        <v>452330</v>
      </c>
    </row>
    <row r="33" spans="1:5" ht="12.75" customHeight="1">
      <c r="A33" s="120" t="s">
        <v>335</v>
      </c>
      <c r="B33" s="121"/>
      <c r="C33" s="121"/>
      <c r="D33" s="5">
        <v>4025000</v>
      </c>
      <c r="E33" s="5">
        <v>4025000</v>
      </c>
    </row>
    <row r="34" spans="1:5" ht="12.75" customHeight="1">
      <c r="A34" s="6"/>
      <c r="B34" s="6"/>
      <c r="C34" s="6"/>
      <c r="D34" s="6"/>
      <c r="E34" s="6"/>
    </row>
    <row r="35" spans="1:5" ht="15" customHeight="1">
      <c r="A35" s="122"/>
      <c r="B35" s="123"/>
      <c r="C35" s="123"/>
      <c r="D35" s="123"/>
      <c r="E35" s="123"/>
    </row>
  </sheetData>
  <mergeCells count="12">
    <mergeCell ref="A6:A7"/>
    <mergeCell ref="B6:B7"/>
    <mergeCell ref="A33:C33"/>
    <mergeCell ref="A35:E35"/>
    <mergeCell ref="E6:E7"/>
    <mergeCell ref="D6:D7"/>
    <mergeCell ref="C6:C7"/>
    <mergeCell ref="A1:C1"/>
    <mergeCell ref="A2:C2"/>
    <mergeCell ref="A3:E3"/>
    <mergeCell ref="A4:E4"/>
    <mergeCell ref="A5:E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2456058_3HZ0KZDYM&lt;/Code&gt;&#10;  &lt;ObjectCode&gt;SQUERY_ANAL_ISP_BUDG&lt;/ObjectCode&gt;&#10;  &lt;DocName&gt;Вариант_10.05.2012_09_47_23&lt;/DocName&gt;&#10;  &lt;VariantName&gt;Вариант_10.05.2012_09:47:23&lt;/VariantName&gt;&#10;  &lt;VariantLink&gt;14462412&lt;/VariantLink&gt;&#10;  &lt;ReportLink&gt;197757&lt;/ReportLink&gt;&#10;  &lt;Note&gt;01.01.2017 - 31.12.2017&#10;&lt;/Note&gt;&#10;  &lt;SilentMode&gt;false&lt;/SilentMode&gt;&#10;  &lt;DateInfo&gt;&#10;    &lt;string&gt;01.01.2017&lt;/string&gt;&#10;    &lt;string&gt;31.12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40066DC3-8EF2-4760-B330-230EC21E9CD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без учета счетов бюджета</vt:lpstr>
      <vt:lpstr>Лист1</vt:lpstr>
      <vt:lpstr>Лист2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cp:lastModifiedBy>ignatievatg</cp:lastModifiedBy>
  <dcterms:created xsi:type="dcterms:W3CDTF">2018-01-12T07:10:31Z</dcterms:created>
  <dcterms:modified xsi:type="dcterms:W3CDTF">2018-01-26T13:51:42Z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Вариант_10.05.2012_09_47_23</vt:lpwstr>
  </property>
  <property fmtid="{D5CDD505-2E9C-101B-9397-08002B2CF9AE}" pid="3" name="Версия клиента">
    <vt:lpwstr>17.3.18.12150</vt:lpwstr>
  </property>
  <property fmtid="{D5CDD505-2E9C-101B-9397-08002B2CF9AE}" pid="4" name="Версия базы">
    <vt:lpwstr>17.3.0.3688</vt:lpwstr>
  </property>
  <property fmtid="{D5CDD505-2E9C-101B-9397-08002B2CF9AE}" pid="5" name="Тип сервера">
    <vt:lpwstr>MSSQL</vt:lpwstr>
  </property>
  <property fmtid="{D5CDD505-2E9C-101B-9397-08002B2CF9AE}" pid="6" name="Сервер">
    <vt:lpwstr>fileserver\ks</vt:lpwstr>
  </property>
  <property fmtid="{D5CDD505-2E9C-101B-9397-08002B2CF9AE}" pid="7" name="База">
    <vt:lpwstr>ks_2017</vt:lpwstr>
  </property>
  <property fmtid="{D5CDD505-2E9C-101B-9397-08002B2CF9AE}" pid="8" name="Пользователь">
    <vt:lpwstr>bud1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Вариант_10.05.2012_09:47:23</vt:lpwstr>
  </property>
  <property fmtid="{D5CDD505-2E9C-101B-9397-08002B2CF9AE}" pid="11" name="Код отчета">
    <vt:lpwstr>2456058_3HZ0KZDYM</vt:lpwstr>
  </property>
</Properties>
</file>