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емпы роста" sheetId="3" r:id="rId1"/>
  </sheets>
  <calcPr calcId="125725"/>
</workbook>
</file>

<file path=xl/calcChain.xml><?xml version="1.0" encoding="utf-8"?>
<calcChain xmlns="http://schemas.openxmlformats.org/spreadsheetml/2006/main">
  <c r="G10" i="3"/>
  <c r="I10"/>
  <c r="E10"/>
  <c r="I29" l="1"/>
  <c r="G29"/>
  <c r="E29"/>
  <c r="I28"/>
  <c r="G28"/>
  <c r="E28"/>
  <c r="I27"/>
  <c r="G27"/>
  <c r="E27"/>
  <c r="I26"/>
  <c r="G26"/>
  <c r="E26"/>
  <c r="H25"/>
  <c r="F25"/>
  <c r="G25" s="1"/>
  <c r="D25"/>
  <c r="C25"/>
  <c r="B25"/>
  <c r="I23"/>
  <c r="G23"/>
  <c r="E23"/>
  <c r="E22"/>
  <c r="I21"/>
  <c r="G21"/>
  <c r="E21"/>
  <c r="I20"/>
  <c r="G20"/>
  <c r="E20"/>
  <c r="H19"/>
  <c r="I19" s="1"/>
  <c r="F19"/>
  <c r="D19"/>
  <c r="E19" s="1"/>
  <c r="C19"/>
  <c r="B19"/>
  <c r="B18" s="1"/>
  <c r="F18"/>
  <c r="C18"/>
  <c r="I16"/>
  <c r="G16"/>
  <c r="E16"/>
  <c r="G15"/>
  <c r="E15"/>
  <c r="I14"/>
  <c r="G14"/>
  <c r="E14"/>
  <c r="I13"/>
  <c r="G13"/>
  <c r="E13"/>
  <c r="I12"/>
  <c r="G12"/>
  <c r="E12"/>
  <c r="I11"/>
  <c r="G11"/>
  <c r="E11"/>
  <c r="I7"/>
  <c r="G7"/>
  <c r="E7"/>
  <c r="H6"/>
  <c r="F6"/>
  <c r="D6"/>
  <c r="C6"/>
  <c r="B6"/>
  <c r="B31" l="1"/>
  <c r="F31"/>
  <c r="D18"/>
  <c r="E18" s="1"/>
  <c r="H18"/>
  <c r="I18" s="1"/>
  <c r="G19"/>
  <c r="I25"/>
  <c r="C31"/>
  <c r="E25"/>
  <c r="E6"/>
  <c r="G6"/>
  <c r="I6"/>
  <c r="G18" l="1"/>
  <c r="D31"/>
  <c r="G31" s="1"/>
  <c r="H31"/>
  <c r="I31" s="1"/>
  <c r="E31" l="1"/>
</calcChain>
</file>

<file path=xl/sharedStrings.xml><?xml version="1.0" encoding="utf-8"?>
<sst xmlns="http://schemas.openxmlformats.org/spreadsheetml/2006/main" count="45" uniqueCount="44">
  <si>
    <t>Наименование показателей</t>
  </si>
  <si>
    <t>Налоговые доходы</t>
  </si>
  <si>
    <t>Справочно: Норматив отчислений от налога  на доходы физических лиц  (с тер ГП, с тер СП)</t>
  </si>
  <si>
    <t>ГП - 29%, СП- 37% доп.норм.-9%</t>
  </si>
  <si>
    <t>в том числе:</t>
  </si>
  <si>
    <t>Государственная пошлина</t>
  </si>
  <si>
    <t>Неналоговые доходы</t>
  </si>
  <si>
    <t>Платежи при пользовании природными ресурсами</t>
  </si>
  <si>
    <t>Прочие неналоговые доходы</t>
  </si>
  <si>
    <t>тыс.рублей</t>
  </si>
  <si>
    <t>Исполнение  2018 год</t>
  </si>
  <si>
    <t>Ожидаемое исполнение 2019 год</t>
  </si>
  <si>
    <t>прогноз 2020 год</t>
  </si>
  <si>
    <t>в % к ожид.исп.2019г.</t>
  </si>
  <si>
    <t>прогноз 2021 год</t>
  </si>
  <si>
    <t>в % к 2020 году</t>
  </si>
  <si>
    <t>прогноз 2022год</t>
  </si>
  <si>
    <t>в % к 2021 году</t>
  </si>
  <si>
    <t>2</t>
  </si>
  <si>
    <t>3</t>
  </si>
  <si>
    <t>Доходы</t>
  </si>
  <si>
    <t xml:space="preserve">Налог на доходы физических лиц </t>
  </si>
  <si>
    <t>ГП - 35%,         СП- 43%</t>
  </si>
  <si>
    <t>ГП -33%, СП- 41%</t>
  </si>
  <si>
    <t>ГП - 31%, СП- 39%</t>
  </si>
  <si>
    <t>по дополн.нормативу</t>
  </si>
  <si>
    <t>Акцизы на нефтепродукты</t>
  </si>
  <si>
    <t xml:space="preserve">Налог, взимаемый в связи с применением упрощенной системы налогообложения  </t>
  </si>
  <si>
    <t>Налог на вмененный доход</t>
  </si>
  <si>
    <t>Единый сельскохозяйственный налог</t>
  </si>
  <si>
    <t xml:space="preserve">Налог, взимаемый в связи с применением патентной системы налогообложения  </t>
  </si>
  <si>
    <t>Прочие налоговые доходы</t>
  </si>
  <si>
    <t xml:space="preserve">Доходы от использования имущества, находящегося в государственной и муниципальной собственности, в том числе:   </t>
  </si>
  <si>
    <t xml:space="preserve">Доходы от сдачи в аренду земельных участков </t>
  </si>
  <si>
    <t>Доходы от сдачи в аренду муниц.имущества</t>
  </si>
  <si>
    <t>Проценты, получ.от предост.кредитов</t>
  </si>
  <si>
    <t xml:space="preserve">Доходы от оказания платных услуг и компенсации затрат государства        </t>
  </si>
  <si>
    <t xml:space="preserve">Доходы от продажи материальных и нематериальных активов, в том числе:  </t>
  </si>
  <si>
    <t>Доходы от реализации имущества</t>
  </si>
  <si>
    <t>Доходы от продажи земельных участков</t>
  </si>
  <si>
    <t>Плата за увеличение площади земельных участков</t>
  </si>
  <si>
    <t xml:space="preserve">Штрафы, санкции, возмещение ущерба  </t>
  </si>
  <si>
    <t>ИТОГО СОБСТВЕННЫХ ДОХОДОВ</t>
  </si>
  <si>
    <t>Доходы  бюджета  муниципального района на 2020-2022 годы по разделам и подразделам классификации расходов бюджетов в сравнении с 2018 годом и ожидаемым исполнением за 2019 год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</si>
</sst>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,##0.0"/>
    <numFmt numFmtId="166" formatCode="0.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i/>
      <sz val="10"/>
      <name val="Arial Cyr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49" fontId="5" fillId="0" borderId="2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wrapText="1"/>
    </xf>
    <xf numFmtId="165" fontId="4" fillId="0" borderId="3" xfId="0" applyNumberFormat="1" applyFont="1" applyFill="1" applyBorder="1" applyAlignment="1">
      <alignment horizontal="right" wrapText="1"/>
    </xf>
    <xf numFmtId="165" fontId="4" fillId="0" borderId="4" xfId="2" applyNumberFormat="1" applyFont="1" applyFill="1" applyBorder="1" applyAlignment="1" applyProtection="1">
      <alignment horizontal="right" vertical="center"/>
      <protection locked="0"/>
    </xf>
    <xf numFmtId="3" fontId="6" fillId="0" borderId="3" xfId="2" applyNumberFormat="1" applyFont="1" applyFill="1" applyBorder="1" applyAlignment="1" applyProtection="1">
      <alignment horizontal="left" vertical="center" wrapText="1"/>
      <protection locked="0"/>
    </xf>
    <xf numFmtId="165" fontId="6" fillId="0" borderId="3" xfId="0" applyNumberFormat="1" applyFont="1" applyBorder="1"/>
    <xf numFmtId="0" fontId="7" fillId="0" borderId="0" xfId="0" applyFont="1" applyFill="1"/>
    <xf numFmtId="0" fontId="0" fillId="0" borderId="0" xfId="0" applyFont="1"/>
    <xf numFmtId="0" fontId="5" fillId="0" borderId="3" xfId="0" applyFont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right"/>
    </xf>
    <xf numFmtId="0" fontId="2" fillId="0" borderId="3" xfId="0" applyFont="1" applyBorder="1"/>
    <xf numFmtId="3" fontId="9" fillId="0" borderId="3" xfId="2" applyNumberFormat="1" applyFont="1" applyFill="1" applyBorder="1" applyAlignment="1" applyProtection="1">
      <alignment horizontal="left" vertical="center" wrapText="1"/>
      <protection locked="0"/>
    </xf>
    <xf numFmtId="165" fontId="9" fillId="0" borderId="4" xfId="2" applyNumberFormat="1" applyFont="1" applyFill="1" applyBorder="1" applyAlignment="1" applyProtection="1">
      <alignment horizontal="right" vertical="center"/>
    </xf>
    <xf numFmtId="165" fontId="9" fillId="0" borderId="3" xfId="2" applyNumberFormat="1" applyFont="1" applyFill="1" applyBorder="1" applyAlignment="1" applyProtection="1">
      <alignment horizontal="right" vertical="center"/>
    </xf>
    <xf numFmtId="166" fontId="9" fillId="0" borderId="3" xfId="0" applyNumberFormat="1" applyFont="1" applyBorder="1"/>
    <xf numFmtId="166" fontId="5" fillId="0" borderId="3" xfId="0" applyNumberFormat="1" applyFont="1" applyBorder="1"/>
    <xf numFmtId="0" fontId="10" fillId="0" borderId="0" xfId="0" applyFont="1"/>
    <xf numFmtId="3" fontId="4" fillId="0" borderId="3" xfId="2" applyNumberFormat="1" applyFont="1" applyFill="1" applyBorder="1" applyAlignment="1" applyProtection="1">
      <alignment horizontal="left" vertical="center" wrapText="1"/>
      <protection locked="0"/>
    </xf>
    <xf numFmtId="165" fontId="4" fillId="0" borderId="4" xfId="2" applyNumberFormat="1" applyFont="1" applyFill="1" applyBorder="1" applyAlignment="1" applyProtection="1">
      <alignment horizontal="right"/>
      <protection locked="0"/>
    </xf>
    <xf numFmtId="165" fontId="4" fillId="0" borderId="3" xfId="0" applyNumberFormat="1" applyFont="1" applyBorder="1"/>
    <xf numFmtId="166" fontId="4" fillId="0" borderId="3" xfId="0" applyNumberFormat="1" applyFont="1" applyBorder="1"/>
    <xf numFmtId="165" fontId="4" fillId="0" borderId="3" xfId="2" applyNumberFormat="1" applyFont="1" applyFill="1" applyBorder="1" applyAlignment="1" applyProtection="1">
      <alignment horizontal="right"/>
    </xf>
    <xf numFmtId="3" fontId="11" fillId="0" borderId="3" xfId="2" applyNumberFormat="1" applyFont="1" applyFill="1" applyBorder="1" applyAlignment="1" applyProtection="1">
      <alignment horizontal="left" vertical="center" wrapText="1"/>
      <protection locked="0"/>
    </xf>
    <xf numFmtId="3" fontId="11" fillId="0" borderId="3" xfId="2" applyNumberFormat="1" applyFont="1" applyFill="1" applyBorder="1" applyAlignment="1" applyProtection="1">
      <alignment horizontal="center" vertical="center" wrapText="1"/>
      <protection locked="0"/>
    </xf>
    <xf numFmtId="3" fontId="11" fillId="0" borderId="3" xfId="2" applyNumberFormat="1" applyFont="1" applyFill="1" applyBorder="1" applyAlignment="1" applyProtection="1">
      <alignment horizontal="right" vertical="center" wrapText="1"/>
      <protection locked="0"/>
    </xf>
    <xf numFmtId="3" fontId="11" fillId="0" borderId="3" xfId="2" applyNumberFormat="1" applyFont="1" applyFill="1" applyBorder="1" applyAlignment="1" applyProtection="1">
      <alignment horizontal="right" wrapText="1"/>
      <protection locked="0"/>
    </xf>
    <xf numFmtId="0" fontId="4" fillId="0" borderId="3" xfId="0" applyFont="1" applyBorder="1"/>
    <xf numFmtId="0" fontId="12" fillId="0" borderId="0" xfId="0" applyFont="1"/>
    <xf numFmtId="9" fontId="11" fillId="0" borderId="3" xfId="2" applyNumberFormat="1" applyFont="1" applyFill="1" applyBorder="1" applyAlignment="1" applyProtection="1">
      <alignment horizontal="right" vertical="center" wrapText="1"/>
      <protection locked="0"/>
    </xf>
    <xf numFmtId="165" fontId="13" fillId="0" borderId="3" xfId="0" applyNumberFormat="1" applyFont="1" applyFill="1" applyBorder="1" applyAlignment="1">
      <alignment horizontal="right" shrinkToFit="1"/>
    </xf>
    <xf numFmtId="0" fontId="13" fillId="0" borderId="3" xfId="0" applyFont="1" applyBorder="1"/>
    <xf numFmtId="0" fontId="13" fillId="0" borderId="3" xfId="0" applyFont="1" applyBorder="1" applyAlignment="1"/>
    <xf numFmtId="3" fontId="4" fillId="0" borderId="0" xfId="2" applyNumberFormat="1" applyFont="1" applyFill="1" applyBorder="1" applyAlignment="1" applyProtection="1">
      <alignment horizontal="left" vertical="center" wrapText="1"/>
      <protection locked="0"/>
    </xf>
    <xf numFmtId="165" fontId="4" fillId="0" borderId="0" xfId="2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Fill="1" applyBorder="1" applyAlignment="1">
      <alignment horizontal="right" shrinkToFit="1"/>
    </xf>
    <xf numFmtId="165" fontId="6" fillId="0" borderId="3" xfId="0" applyNumberFormat="1" applyFont="1" applyFill="1" applyBorder="1" applyAlignment="1">
      <alignment horizontal="right" shrinkToFit="1"/>
    </xf>
    <xf numFmtId="0" fontId="4" fillId="0" borderId="3" xfId="0" applyFont="1" applyBorder="1" applyAlignment="1"/>
    <xf numFmtId="165" fontId="4" fillId="0" borderId="3" xfId="0" applyNumberFormat="1" applyFont="1" applyFill="1" applyBorder="1" applyAlignment="1">
      <alignment horizontal="right" shrinkToFit="1"/>
    </xf>
    <xf numFmtId="165" fontId="5" fillId="0" borderId="3" xfId="2" applyNumberFormat="1" applyFont="1" applyFill="1" applyBorder="1" applyAlignment="1" applyProtection="1">
      <alignment horizontal="right" vertical="center"/>
      <protection locked="0"/>
    </xf>
    <xf numFmtId="165" fontId="5" fillId="0" borderId="3" xfId="0" applyNumberFormat="1" applyFont="1" applyBorder="1"/>
    <xf numFmtId="165" fontId="4" fillId="0" borderId="0" xfId="2" applyNumberFormat="1" applyFont="1" applyFill="1" applyBorder="1" applyAlignment="1" applyProtection="1">
      <alignment horizontal="right" vertical="center"/>
      <protection locked="0"/>
    </xf>
    <xf numFmtId="165" fontId="4" fillId="0" borderId="4" xfId="2" applyNumberFormat="1" applyFont="1" applyFill="1" applyBorder="1" applyAlignment="1" applyProtection="1">
      <alignment horizontal="right" vertical="center"/>
    </xf>
    <xf numFmtId="165" fontId="9" fillId="0" borderId="3" xfId="2" applyNumberFormat="1" applyFont="1" applyFill="1" applyBorder="1" applyAlignment="1" applyProtection="1">
      <alignment horizontal="right" vertical="center"/>
      <protection locked="0"/>
    </xf>
    <xf numFmtId="165" fontId="6" fillId="0" borderId="4" xfId="2" applyNumberFormat="1" applyFont="1" applyFill="1" applyBorder="1" applyAlignment="1" applyProtection="1">
      <alignment horizontal="right"/>
      <protection locked="0"/>
    </xf>
    <xf numFmtId="165" fontId="9" fillId="0" borderId="3" xfId="0" applyNumberFormat="1" applyFont="1" applyBorder="1"/>
    <xf numFmtId="0" fontId="14" fillId="0" borderId="0" xfId="0" applyFont="1"/>
    <xf numFmtId="165" fontId="5" fillId="0" borderId="3" xfId="0" applyNumberFormat="1" applyFont="1" applyFill="1" applyBorder="1"/>
    <xf numFmtId="0" fontId="6" fillId="0" borderId="3" xfId="0" applyFont="1" applyBorder="1" applyAlignment="1"/>
    <xf numFmtId="165" fontId="4" fillId="0" borderId="3" xfId="0" applyNumberFormat="1" applyFont="1" applyBorder="1" applyAlignment="1">
      <alignment wrapText="1"/>
    </xf>
    <xf numFmtId="165" fontId="5" fillId="0" borderId="3" xfId="0" applyNumberFormat="1" applyFont="1" applyFill="1" applyBorder="1" applyAlignment="1">
      <alignment horizontal="right" shrinkToFit="1"/>
    </xf>
    <xf numFmtId="165" fontId="15" fillId="0" borderId="5" xfId="0" applyNumberFormat="1" applyFont="1" applyFill="1" applyBorder="1" applyAlignment="1">
      <alignment wrapText="1"/>
    </xf>
    <xf numFmtId="0" fontId="16" fillId="0" borderId="3" xfId="0" applyFont="1" applyBorder="1"/>
    <xf numFmtId="165" fontId="5" fillId="0" borderId="3" xfId="2" applyNumberFormat="1" applyFont="1" applyFill="1" applyBorder="1" applyAlignment="1" applyProtection="1">
      <alignment horizontal="right"/>
    </xf>
    <xf numFmtId="166" fontId="16" fillId="0" borderId="3" xfId="0" applyNumberFormat="1" applyFont="1" applyBorder="1"/>
    <xf numFmtId="14" fontId="0" fillId="0" borderId="0" xfId="0" applyNumberFormat="1" applyAlignment="1">
      <alignment horizontal="left"/>
    </xf>
    <xf numFmtId="0" fontId="8" fillId="0" borderId="1" xfId="0" applyFont="1" applyFill="1" applyBorder="1" applyAlignment="1">
      <alignment horizontal="left"/>
    </xf>
    <xf numFmtId="2" fontId="17" fillId="0" borderId="0" xfId="0" applyNumberFormat="1" applyFont="1" applyFill="1" applyAlignment="1">
      <alignment horizontal="center" wrapText="1"/>
    </xf>
    <xf numFmtId="2" fontId="17" fillId="0" borderId="0" xfId="0" applyNumberFormat="1" applyFont="1" applyFill="1" applyAlignment="1">
      <alignment horizont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D6" sqref="D6"/>
    </sheetView>
  </sheetViews>
  <sheetFormatPr defaultRowHeight="15"/>
  <cols>
    <col min="1" max="1" width="29.85546875" customWidth="1"/>
    <col min="2" max="2" width="13.5703125" customWidth="1"/>
    <col min="3" max="3" width="13.42578125" style="1" customWidth="1"/>
    <col min="4" max="4" width="10.7109375" style="1" customWidth="1"/>
    <col min="5" max="5" width="11.42578125" style="1" customWidth="1"/>
    <col min="6" max="6" width="10.42578125" style="1" customWidth="1"/>
    <col min="7" max="7" width="9.140625" style="1"/>
    <col min="8" max="8" width="10.7109375" style="1" customWidth="1"/>
    <col min="9" max="9" width="9.140625" style="1"/>
    <col min="10" max="10" width="29" customWidth="1"/>
  </cols>
  <sheetData>
    <row r="1" spans="1:12" ht="60" customHeight="1">
      <c r="A1" s="61" t="s">
        <v>43</v>
      </c>
      <c r="B1" s="61"/>
      <c r="C1" s="61"/>
      <c r="D1" s="61"/>
      <c r="E1" s="61"/>
      <c r="F1" s="61"/>
      <c r="G1" s="61"/>
      <c r="H1" s="61"/>
      <c r="I1" s="61"/>
      <c r="J1" s="62"/>
    </row>
    <row r="2" spans="1:12" s="9" customFormat="1">
      <c r="A2" s="60"/>
      <c r="B2" s="60"/>
      <c r="C2" s="60"/>
      <c r="D2" s="1"/>
      <c r="E2" s="1"/>
      <c r="F2" s="1"/>
      <c r="G2" s="1"/>
      <c r="H2" s="8" t="s">
        <v>9</v>
      </c>
      <c r="I2" s="1"/>
    </row>
    <row r="3" spans="1:12" s="9" customFormat="1" ht="47.25">
      <c r="A3" s="2" t="s">
        <v>0</v>
      </c>
      <c r="B3" s="2" t="s">
        <v>10</v>
      </c>
      <c r="C3" s="2" t="s">
        <v>11</v>
      </c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</row>
    <row r="4" spans="1:12">
      <c r="A4" s="11">
        <v>1</v>
      </c>
      <c r="B4" s="11" t="s">
        <v>18</v>
      </c>
      <c r="C4" s="11" t="s">
        <v>19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</row>
    <row r="5" spans="1:12" ht="15.75">
      <c r="A5" s="13" t="s">
        <v>20</v>
      </c>
      <c r="B5" s="14"/>
      <c r="C5" s="14"/>
      <c r="D5" s="15"/>
      <c r="E5" s="15"/>
      <c r="F5" s="15"/>
      <c r="G5" s="15"/>
      <c r="H5" s="15"/>
      <c r="I5" s="15"/>
    </row>
    <row r="6" spans="1:12" s="21" customFormat="1" ht="15.75">
      <c r="A6" s="16" t="s">
        <v>1</v>
      </c>
      <c r="B6" s="17">
        <f>B7+B11+B12+B14+B15+B16+B17+B13</f>
        <v>170006.19999999998</v>
      </c>
      <c r="C6" s="18">
        <f>C7+C11+C12+C14+C15+C16+C17+C13</f>
        <v>212508.80000000002</v>
      </c>
      <c r="D6" s="18">
        <f>D7+D11+D12+D14+D15+D16+D17+D13</f>
        <v>224192.1</v>
      </c>
      <c r="E6" s="19">
        <f>D6/C6*100</f>
        <v>105.49779585598338</v>
      </c>
      <c r="F6" s="18">
        <f>F7+F11+F12+F14+F15+F16+F17+F13</f>
        <v>227478.8</v>
      </c>
      <c r="G6" s="18">
        <f>F6/D6*100</f>
        <v>101.46601954306149</v>
      </c>
      <c r="H6" s="18">
        <f>H7+H11+H12+H14+H15+H16+H17+H13</f>
        <v>234571.9</v>
      </c>
      <c r="I6" s="20">
        <f>H6/F6*100</f>
        <v>103.11813672307046</v>
      </c>
    </row>
    <row r="7" spans="1:12" ht="31.5">
      <c r="A7" s="22" t="s">
        <v>21</v>
      </c>
      <c r="B7" s="4">
        <v>139569</v>
      </c>
      <c r="C7" s="23">
        <v>176627.9</v>
      </c>
      <c r="D7" s="24">
        <v>186575.5</v>
      </c>
      <c r="E7" s="25">
        <f>D7/C7*100</f>
        <v>105.6319528228553</v>
      </c>
      <c r="F7" s="24">
        <v>185667.1</v>
      </c>
      <c r="G7" s="26">
        <f>F7/D7*100</f>
        <v>99.513119353827278</v>
      </c>
      <c r="H7" s="24">
        <v>185667.1</v>
      </c>
      <c r="I7" s="25">
        <f>H7/F7*100</f>
        <v>100</v>
      </c>
    </row>
    <row r="8" spans="1:12" s="32" customFormat="1" ht="36">
      <c r="A8" s="27" t="s">
        <v>2</v>
      </c>
      <c r="B8" s="28" t="s">
        <v>3</v>
      </c>
      <c r="C8" s="28" t="s">
        <v>22</v>
      </c>
      <c r="D8" s="28" t="s">
        <v>22</v>
      </c>
      <c r="E8" s="29"/>
      <c r="F8" s="29" t="s">
        <v>23</v>
      </c>
      <c r="G8" s="30"/>
      <c r="H8" s="29" t="s">
        <v>24</v>
      </c>
      <c r="I8" s="31"/>
    </row>
    <row r="9" spans="1:12" s="32" customFormat="1" ht="21" customHeight="1">
      <c r="A9" s="27" t="s">
        <v>4</v>
      </c>
      <c r="B9" s="33"/>
      <c r="C9" s="34"/>
      <c r="D9" s="35"/>
      <c r="E9" s="35"/>
      <c r="F9" s="35"/>
      <c r="G9" s="36"/>
      <c r="H9" s="35"/>
      <c r="I9" s="31"/>
      <c r="J9" s="37"/>
      <c r="K9" s="38"/>
      <c r="L9" s="39"/>
    </row>
    <row r="10" spans="1:12" ht="22.5" customHeight="1">
      <c r="A10" s="6" t="s">
        <v>25</v>
      </c>
      <c r="B10" s="7">
        <v>40436.5</v>
      </c>
      <c r="C10" s="40">
        <v>72698</v>
      </c>
      <c r="D10" s="24">
        <v>76807.5</v>
      </c>
      <c r="E10" s="25">
        <f>D10/C10*100</f>
        <v>105.65283776720129</v>
      </c>
      <c r="F10" s="24">
        <v>70084.3</v>
      </c>
      <c r="G10" s="18">
        <f>F10/D10*100</f>
        <v>91.24668814894379</v>
      </c>
      <c r="H10" s="24">
        <v>62458</v>
      </c>
      <c r="I10" s="25">
        <f>H10/F10*100</f>
        <v>89.118390281418243</v>
      </c>
      <c r="J10" s="37"/>
      <c r="K10" s="38"/>
      <c r="L10" s="39"/>
    </row>
    <row r="11" spans="1:12" ht="15.75">
      <c r="A11" s="22" t="s">
        <v>26</v>
      </c>
      <c r="B11" s="4">
        <v>4522.3</v>
      </c>
      <c r="C11" s="42">
        <v>4814.7</v>
      </c>
      <c r="D11" s="43">
        <v>5014.7</v>
      </c>
      <c r="E11" s="25">
        <f>D11/C11*100</f>
        <v>104.15394520946268</v>
      </c>
      <c r="F11" s="44">
        <v>5138.3999999999996</v>
      </c>
      <c r="G11" s="26">
        <f>F11/D11*100</f>
        <v>102.46674776158096</v>
      </c>
      <c r="H11" s="44">
        <v>5410.3</v>
      </c>
      <c r="I11" s="25">
        <f>H11/F11*100</f>
        <v>105.29153043749029</v>
      </c>
      <c r="J11" s="37"/>
      <c r="K11" s="45"/>
      <c r="L11" s="39"/>
    </row>
    <row r="12" spans="1:12" ht="47.25">
      <c r="A12" s="22" t="s">
        <v>27</v>
      </c>
      <c r="B12" s="23">
        <v>13319.3</v>
      </c>
      <c r="C12" s="42">
        <v>19239</v>
      </c>
      <c r="D12" s="44">
        <v>23450</v>
      </c>
      <c r="E12" s="25">
        <f t="shared" ref="E12:E31" si="0">D12/C12*100</f>
        <v>121.88783200790061</v>
      </c>
      <c r="F12" s="44">
        <v>32000</v>
      </c>
      <c r="G12" s="26">
        <f t="shared" ref="G12:G31" si="1">F12/D12*100</f>
        <v>136.46055437100213</v>
      </c>
      <c r="H12" s="44">
        <v>40500</v>
      </c>
      <c r="I12" s="25">
        <f t="shared" ref="I12:I31" si="2">H12/F12*100</f>
        <v>126.5625</v>
      </c>
      <c r="J12" s="37"/>
      <c r="K12" s="45"/>
      <c r="L12" s="39"/>
    </row>
    <row r="13" spans="1:12" ht="15.75">
      <c r="A13" s="22" t="s">
        <v>28</v>
      </c>
      <c r="B13" s="23">
        <v>8926.9</v>
      </c>
      <c r="C13" s="42">
        <v>8500</v>
      </c>
      <c r="D13" s="44">
        <v>6000</v>
      </c>
      <c r="E13" s="25">
        <f t="shared" si="0"/>
        <v>70.588235294117652</v>
      </c>
      <c r="F13" s="44">
        <v>1500</v>
      </c>
      <c r="G13" s="26">
        <f t="shared" si="1"/>
        <v>25</v>
      </c>
      <c r="H13" s="44">
        <v>0</v>
      </c>
      <c r="I13" s="25">
        <f t="shared" si="2"/>
        <v>0</v>
      </c>
    </row>
    <row r="14" spans="1:12" ht="31.5">
      <c r="A14" s="22" t="s">
        <v>29</v>
      </c>
      <c r="B14" s="23">
        <v>64.5</v>
      </c>
      <c r="C14" s="42">
        <v>67</v>
      </c>
      <c r="D14" s="44">
        <v>68.900000000000006</v>
      </c>
      <c r="E14" s="25">
        <f t="shared" si="0"/>
        <v>102.83582089552239</v>
      </c>
      <c r="F14" s="44">
        <v>70.3</v>
      </c>
      <c r="G14" s="26">
        <f t="shared" si="1"/>
        <v>102.03193033381712</v>
      </c>
      <c r="H14" s="44">
        <v>71.5</v>
      </c>
      <c r="I14" s="25">
        <f t="shared" si="2"/>
        <v>101.70697012802276</v>
      </c>
    </row>
    <row r="15" spans="1:12" ht="47.25">
      <c r="A15" s="22" t="s">
        <v>30</v>
      </c>
      <c r="B15" s="23">
        <v>144.69999999999999</v>
      </c>
      <c r="C15" s="42">
        <v>250</v>
      </c>
      <c r="D15" s="44">
        <v>260</v>
      </c>
      <c r="E15" s="25">
        <f t="shared" si="0"/>
        <v>104</v>
      </c>
      <c r="F15" s="44">
        <v>280</v>
      </c>
      <c r="G15" s="26">
        <f t="shared" si="1"/>
        <v>107.69230769230769</v>
      </c>
      <c r="H15" s="44">
        <v>300</v>
      </c>
      <c r="I15" s="31">
        <v>107.5</v>
      </c>
    </row>
    <row r="16" spans="1:12" ht="15.75">
      <c r="A16" s="22" t="s">
        <v>5</v>
      </c>
      <c r="B16" s="5">
        <v>3459.5</v>
      </c>
      <c r="C16" s="42">
        <v>3010</v>
      </c>
      <c r="D16" s="44">
        <v>2823</v>
      </c>
      <c r="E16" s="25">
        <f t="shared" si="0"/>
        <v>93.787375415282398</v>
      </c>
      <c r="F16" s="44">
        <v>2823</v>
      </c>
      <c r="G16" s="26">
        <f t="shared" si="1"/>
        <v>100</v>
      </c>
      <c r="H16" s="44">
        <v>2623</v>
      </c>
      <c r="I16" s="25">
        <f t="shared" si="2"/>
        <v>92.91533829259653</v>
      </c>
    </row>
    <row r="17" spans="1:9" ht="15.75">
      <c r="A17" s="22" t="s">
        <v>31</v>
      </c>
      <c r="B17" s="46">
        <v>0</v>
      </c>
      <c r="C17" s="42">
        <v>0.2</v>
      </c>
      <c r="D17" s="44">
        <v>0</v>
      </c>
      <c r="E17" s="31">
        <v>0</v>
      </c>
      <c r="F17" s="44">
        <v>0</v>
      </c>
      <c r="G17" s="31">
        <v>0</v>
      </c>
      <c r="H17" s="44">
        <v>0</v>
      </c>
      <c r="I17" s="31">
        <v>0</v>
      </c>
    </row>
    <row r="18" spans="1:9" s="21" customFormat="1" ht="15.75">
      <c r="A18" s="16" t="s">
        <v>6</v>
      </c>
      <c r="B18" s="47">
        <f>B19+B23+B24+B25+B29+B30</f>
        <v>11674.8</v>
      </c>
      <c r="C18" s="47">
        <f>C19+C23+C24+C25+C29+C30</f>
        <v>9039</v>
      </c>
      <c r="D18" s="47">
        <f>D19+D23+D24+D25+D29+D30</f>
        <v>14514.4</v>
      </c>
      <c r="E18" s="19">
        <f t="shared" si="0"/>
        <v>160.57528487664564</v>
      </c>
      <c r="F18" s="47">
        <f>F19+F23+F24+F25+F29+F30</f>
        <v>10064.4</v>
      </c>
      <c r="G18" s="18">
        <f t="shared" si="1"/>
        <v>69.340792592184314</v>
      </c>
      <c r="H18" s="47">
        <f>H19+H23+H24+H25+H29+H30</f>
        <v>10043.4</v>
      </c>
      <c r="I18" s="19">
        <f t="shared" si="2"/>
        <v>99.791343746273995</v>
      </c>
    </row>
    <row r="19" spans="1:9" ht="78.75">
      <c r="A19" s="22" t="s">
        <v>32</v>
      </c>
      <c r="B19" s="23">
        <f>B20+B21+B22</f>
        <v>5662.2999999999993</v>
      </c>
      <c r="C19" s="42">
        <f>C20+C21+C22</f>
        <v>5091.6000000000004</v>
      </c>
      <c r="D19" s="44">
        <f>D20+D21</f>
        <v>6240</v>
      </c>
      <c r="E19" s="25">
        <f t="shared" si="0"/>
        <v>122.55479613481026</v>
      </c>
      <c r="F19" s="44">
        <f>F20+F21</f>
        <v>6215</v>
      </c>
      <c r="G19" s="26">
        <f t="shared" si="1"/>
        <v>99.599358974358978</v>
      </c>
      <c r="H19" s="44">
        <f>H20+H21</f>
        <v>6190</v>
      </c>
      <c r="I19" s="25">
        <f t="shared" si="2"/>
        <v>99.597747385358005</v>
      </c>
    </row>
    <row r="20" spans="1:9" s="50" customFormat="1" ht="31.5">
      <c r="A20" s="6" t="s">
        <v>33</v>
      </c>
      <c r="B20" s="48">
        <v>3664.4</v>
      </c>
      <c r="C20" s="40">
        <v>2990</v>
      </c>
      <c r="D20" s="49">
        <v>4240</v>
      </c>
      <c r="E20" s="25">
        <f t="shared" si="0"/>
        <v>141.80602006688963</v>
      </c>
      <c r="F20" s="49">
        <v>4215</v>
      </c>
      <c r="G20" s="26">
        <f t="shared" si="1"/>
        <v>99.410377358490564</v>
      </c>
      <c r="H20" s="49">
        <v>4190</v>
      </c>
      <c r="I20" s="25">
        <f t="shared" si="2"/>
        <v>99.406880189798343</v>
      </c>
    </row>
    <row r="21" spans="1:9" s="50" customFormat="1" ht="31.5">
      <c r="A21" s="6" t="s">
        <v>34</v>
      </c>
      <c r="B21" s="48">
        <v>1996</v>
      </c>
      <c r="C21" s="40">
        <v>2100</v>
      </c>
      <c r="D21" s="49">
        <v>2000</v>
      </c>
      <c r="E21" s="25">
        <f t="shared" si="0"/>
        <v>95.238095238095227</v>
      </c>
      <c r="F21" s="49">
        <v>2000</v>
      </c>
      <c r="G21" s="26">
        <f t="shared" si="1"/>
        <v>100</v>
      </c>
      <c r="H21" s="49">
        <v>2000</v>
      </c>
      <c r="I21" s="25">
        <f t="shared" si="2"/>
        <v>100</v>
      </c>
    </row>
    <row r="22" spans="1:9" s="50" customFormat="1" ht="31.5">
      <c r="A22" s="6" t="s">
        <v>35</v>
      </c>
      <c r="B22" s="48">
        <v>1.9</v>
      </c>
      <c r="C22" s="40">
        <v>1.6</v>
      </c>
      <c r="D22" s="51">
        <v>0.4</v>
      </c>
      <c r="E22" s="25">
        <f t="shared" si="0"/>
        <v>25</v>
      </c>
      <c r="F22" s="49">
        <v>0</v>
      </c>
      <c r="G22" s="52">
        <v>0</v>
      </c>
      <c r="H22" s="49">
        <v>0</v>
      </c>
      <c r="I22" s="31">
        <v>0</v>
      </c>
    </row>
    <row r="23" spans="1:9" ht="31.5">
      <c r="A23" s="22" t="s">
        <v>7</v>
      </c>
      <c r="B23" s="23">
        <v>516.1</v>
      </c>
      <c r="C23" s="53">
        <v>1074</v>
      </c>
      <c r="D23" s="44">
        <v>1218</v>
      </c>
      <c r="E23" s="25">
        <f t="shared" si="0"/>
        <v>113.40782122905028</v>
      </c>
      <c r="F23" s="44">
        <v>1267</v>
      </c>
      <c r="G23" s="26">
        <f t="shared" si="1"/>
        <v>104.02298850574712</v>
      </c>
      <c r="H23" s="44">
        <v>1318</v>
      </c>
      <c r="I23" s="25">
        <f t="shared" si="2"/>
        <v>104.02525651144437</v>
      </c>
    </row>
    <row r="24" spans="1:9" ht="63">
      <c r="A24" s="22" t="s">
        <v>36</v>
      </c>
      <c r="B24" s="23">
        <v>77.8</v>
      </c>
      <c r="C24" s="42">
        <v>0</v>
      </c>
      <c r="D24" s="44">
        <v>0</v>
      </c>
      <c r="E24" s="31">
        <v>0</v>
      </c>
      <c r="F24" s="44">
        <v>0</v>
      </c>
      <c r="G24" s="41">
        <v>0</v>
      </c>
      <c r="H24" s="44">
        <v>0</v>
      </c>
      <c r="I24" s="31">
        <v>0</v>
      </c>
    </row>
    <row r="25" spans="1:9" ht="63">
      <c r="A25" s="22" t="s">
        <v>37</v>
      </c>
      <c r="B25" s="23">
        <f>B26+B27</f>
        <v>2678.8999999999996</v>
      </c>
      <c r="C25" s="42">
        <f>C26+C27+C28</f>
        <v>827.5</v>
      </c>
      <c r="D25" s="54">
        <f>D26+D27+D28</f>
        <v>6680</v>
      </c>
      <c r="E25" s="25">
        <f t="shared" si="0"/>
        <v>807.25075528700904</v>
      </c>
      <c r="F25" s="44">
        <f>F26+F27+F28</f>
        <v>2150</v>
      </c>
      <c r="G25" s="26">
        <f t="shared" si="1"/>
        <v>32.185628742514972</v>
      </c>
      <c r="H25" s="44">
        <f>H26+H27+H28</f>
        <v>2150</v>
      </c>
      <c r="I25" s="25">
        <f t="shared" si="2"/>
        <v>100</v>
      </c>
    </row>
    <row r="26" spans="1:9" s="50" customFormat="1" ht="31.5">
      <c r="A26" s="6" t="s">
        <v>38</v>
      </c>
      <c r="B26" s="48">
        <v>818.8</v>
      </c>
      <c r="C26" s="40">
        <v>130</v>
      </c>
      <c r="D26" s="49">
        <v>5500</v>
      </c>
      <c r="E26" s="25">
        <f t="shared" si="0"/>
        <v>4230.7692307692305</v>
      </c>
      <c r="F26" s="49">
        <v>1000</v>
      </c>
      <c r="G26" s="26">
        <f t="shared" si="1"/>
        <v>18.181818181818183</v>
      </c>
      <c r="H26" s="49">
        <v>1000</v>
      </c>
      <c r="I26" s="25">
        <f t="shared" si="2"/>
        <v>100</v>
      </c>
    </row>
    <row r="27" spans="1:9" s="50" customFormat="1" ht="31.5">
      <c r="A27" s="6" t="s">
        <v>39</v>
      </c>
      <c r="B27" s="48">
        <v>1860.1</v>
      </c>
      <c r="C27" s="40">
        <v>667.5</v>
      </c>
      <c r="D27" s="49">
        <v>1140</v>
      </c>
      <c r="E27" s="25">
        <f t="shared" si="0"/>
        <v>170.78651685393257</v>
      </c>
      <c r="F27" s="49">
        <v>1110</v>
      </c>
      <c r="G27" s="26">
        <f t="shared" si="1"/>
        <v>97.368421052631575</v>
      </c>
      <c r="H27" s="49">
        <v>1110</v>
      </c>
      <c r="I27" s="25">
        <f t="shared" si="2"/>
        <v>100</v>
      </c>
    </row>
    <row r="28" spans="1:9" s="50" customFormat="1" ht="45">
      <c r="A28" s="55" t="s">
        <v>40</v>
      </c>
      <c r="B28" s="48">
        <v>0</v>
      </c>
      <c r="C28" s="40">
        <v>30</v>
      </c>
      <c r="D28" s="49">
        <v>40</v>
      </c>
      <c r="E28" s="25">
        <f t="shared" si="0"/>
        <v>133.33333333333331</v>
      </c>
      <c r="F28" s="49">
        <v>40</v>
      </c>
      <c r="G28" s="26">
        <f t="shared" si="1"/>
        <v>100</v>
      </c>
      <c r="H28" s="49">
        <v>40</v>
      </c>
      <c r="I28" s="25">
        <f t="shared" si="2"/>
        <v>100</v>
      </c>
    </row>
    <row r="29" spans="1:9" ht="31.5">
      <c r="A29" s="22" t="s">
        <v>41</v>
      </c>
      <c r="B29" s="4">
        <v>2673.7</v>
      </c>
      <c r="C29" s="42">
        <v>1985.9</v>
      </c>
      <c r="D29" s="44">
        <v>376.4</v>
      </c>
      <c r="E29" s="25">
        <f t="shared" si="0"/>
        <v>18.953623042449266</v>
      </c>
      <c r="F29" s="51">
        <v>432.4</v>
      </c>
      <c r="G29" s="26">
        <f t="shared" si="1"/>
        <v>114.87778958554729</v>
      </c>
      <c r="H29" s="51">
        <v>385.4</v>
      </c>
      <c r="I29" s="25">
        <f t="shared" si="2"/>
        <v>89.130434782608688</v>
      </c>
    </row>
    <row r="30" spans="1:9" ht="15.75">
      <c r="A30" s="22" t="s">
        <v>8</v>
      </c>
      <c r="B30" s="4">
        <v>66</v>
      </c>
      <c r="C30" s="42">
        <v>60</v>
      </c>
      <c r="D30" s="44">
        <v>0</v>
      </c>
      <c r="E30" s="31"/>
      <c r="F30" s="44">
        <v>0</v>
      </c>
      <c r="G30" s="41"/>
      <c r="H30" s="44">
        <v>0</v>
      </c>
      <c r="I30" s="56"/>
    </row>
    <row r="31" spans="1:9" ht="31.5">
      <c r="A31" s="3" t="s">
        <v>42</v>
      </c>
      <c r="B31" s="54">
        <f>B6+B18</f>
        <v>181680.99999999997</v>
      </c>
      <c r="C31" s="54">
        <f>C6+C18</f>
        <v>221547.80000000002</v>
      </c>
      <c r="D31" s="54">
        <f>D6+D18</f>
        <v>238706.5</v>
      </c>
      <c r="E31" s="20">
        <f t="shared" si="0"/>
        <v>107.74492005788365</v>
      </c>
      <c r="F31" s="54">
        <f>F6+F18</f>
        <v>237543.19999999998</v>
      </c>
      <c r="G31" s="57">
        <f t="shared" si="1"/>
        <v>99.512665134799434</v>
      </c>
      <c r="H31" s="54">
        <f>H6+H18</f>
        <v>244615.3</v>
      </c>
      <c r="I31" s="58">
        <f t="shared" si="2"/>
        <v>102.97718478154711</v>
      </c>
    </row>
    <row r="33" spans="1:1">
      <c r="A33" s="59"/>
    </row>
  </sheetData>
  <mergeCells count="2">
    <mergeCell ref="A1:I1"/>
    <mergeCell ref="A2:C2"/>
  </mergeCells>
  <printOptions horizontalCentered="1"/>
  <pageMargins left="0" right="0" top="0" bottom="0" header="0.31496062992125984" footer="0.31496062992125984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темпы роста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2019-11-19T10:31:46Z</dcterms:modified>
</cp:coreProperties>
</file>