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 activeTab="1"/>
  </bookViews>
  <sheets>
    <sheet name="без учета счетов бюджета" sheetId="2" r:id="rId1"/>
    <sheet name="Лист1" sheetId="3" r:id="rId2"/>
    <sheet name="Лист2" sheetId="4" r:id="rId3"/>
    <sheet name="Лист3" sheetId="5" r:id="rId4"/>
  </sheets>
  <definedNames>
    <definedName name="_xlnm.Print_Titles" localSheetId="0">'без учета счетов бюджета'!$6:$7</definedName>
  </definedNames>
  <calcPr calcId="125725"/>
</workbook>
</file>

<file path=xl/calcChain.xml><?xml version="1.0" encoding="utf-8"?>
<calcChain xmlns="http://schemas.openxmlformats.org/spreadsheetml/2006/main">
  <c r="F99" i="3"/>
  <c r="F98"/>
  <c r="F97"/>
  <c r="C118"/>
  <c r="F62" i="5" l="1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64"/>
  <c r="E64"/>
  <c r="C64"/>
  <c r="F64" s="1"/>
  <c r="D63"/>
  <c r="D65" s="1"/>
  <c r="E63"/>
  <c r="C63"/>
  <c r="C65" s="1"/>
  <c r="G38"/>
  <c r="G39"/>
  <c r="G40"/>
  <c r="G35"/>
  <c r="G36"/>
  <c r="G31"/>
  <c r="G32"/>
  <c r="G33"/>
  <c r="G9"/>
  <c r="G10"/>
  <c r="G11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37"/>
  <c r="G34"/>
  <c r="G30"/>
  <c r="G29"/>
  <c r="G28"/>
  <c r="G27"/>
  <c r="G26"/>
  <c r="G25"/>
  <c r="G24"/>
  <c r="G23"/>
  <c r="G22"/>
  <c r="G21"/>
  <c r="G20"/>
  <c r="G19"/>
  <c r="G18"/>
  <c r="G16"/>
  <c r="G15"/>
  <c r="G14"/>
  <c r="G13"/>
  <c r="G12"/>
  <c r="G8"/>
  <c r="C116" i="3"/>
  <c r="C119" s="1"/>
  <c r="C103"/>
  <c r="D119" s="1"/>
  <c r="F89"/>
  <c r="F90"/>
  <c r="F91"/>
  <c r="F85"/>
  <c r="F80"/>
  <c r="F76"/>
  <c r="F77"/>
  <c r="F78"/>
  <c r="F73"/>
  <c r="F74"/>
  <c r="F68"/>
  <c r="F69"/>
  <c r="F67"/>
  <c r="F63"/>
  <c r="F64"/>
  <c r="F65"/>
  <c r="F55"/>
  <c r="F56"/>
  <c r="E119" l="1"/>
  <c r="G64" i="5"/>
  <c r="G63"/>
  <c r="E65"/>
  <c r="G65" s="1"/>
  <c r="F63"/>
  <c r="F81" i="3"/>
  <c r="F65" i="5" l="1"/>
  <c r="F50" i="3" l="1"/>
  <c r="F51"/>
  <c r="F52"/>
  <c r="F48"/>
  <c r="F44"/>
  <c r="F42"/>
  <c r="F38" l="1"/>
  <c r="F39"/>
  <c r="F40"/>
  <c r="F35" l="1"/>
  <c r="F34"/>
  <c r="F29"/>
  <c r="F28"/>
  <c r="F18"/>
  <c r="F16"/>
  <c r="F15"/>
  <c r="F13"/>
  <c r="F12"/>
  <c r="F10"/>
  <c r="F9"/>
  <c r="F96"/>
  <c r="F11"/>
  <c r="F14"/>
  <c r="F17"/>
  <c r="F19"/>
  <c r="F20"/>
  <c r="F21"/>
  <c r="F23"/>
  <c r="F24"/>
  <c r="F25"/>
  <c r="F26"/>
  <c r="F27"/>
  <c r="F30"/>
  <c r="F31"/>
  <c r="F32"/>
  <c r="F33"/>
  <c r="F36"/>
  <c r="F37"/>
  <c r="F41"/>
  <c r="F43"/>
  <c r="F45"/>
  <c r="F46"/>
  <c r="F47"/>
  <c r="F49"/>
  <c r="F53"/>
  <c r="F54"/>
  <c r="F57"/>
  <c r="F58"/>
  <c r="F59"/>
  <c r="F60"/>
  <c r="F61"/>
  <c r="F62"/>
  <c r="F66"/>
  <c r="F70"/>
  <c r="F71"/>
  <c r="F72"/>
  <c r="F75"/>
  <c r="F79"/>
  <c r="F82"/>
  <c r="F83"/>
  <c r="F84"/>
  <c r="F86"/>
  <c r="F87"/>
  <c r="F88"/>
  <c r="F92"/>
  <c r="F93"/>
  <c r="F94"/>
  <c r="F95"/>
  <c r="F8"/>
  <c r="F7"/>
</calcChain>
</file>

<file path=xl/sharedStrings.xml><?xml version="1.0" encoding="utf-8"?>
<sst xmlns="http://schemas.openxmlformats.org/spreadsheetml/2006/main" count="1974" uniqueCount="431">
  <si>
    <t>комитет финансов Администрации Окуловского муниципального района</t>
  </si>
  <si>
    <t>Исполнение бюджета</t>
  </si>
  <si>
    <t>за период с 01.01.2020г. по 30.06.2020г.</t>
  </si>
  <si>
    <t>Единица измерения: руб.</t>
  </si>
  <si>
    <t>Наименование показателя</t>
  </si>
  <si>
    <t>Ц.ст.</t>
  </si>
  <si>
    <t/>
  </si>
  <si>
    <t>РегКласс</t>
  </si>
  <si>
    <t>Уточненная роспись/план</t>
  </si>
  <si>
    <t>Финансирование</t>
  </si>
  <si>
    <t>Финансирование за</t>
  </si>
  <si>
    <t>Касс. расход</t>
  </si>
  <si>
    <t>Касс. расход за</t>
  </si>
  <si>
    <t>Исполнение лимитов</t>
  </si>
  <si>
    <t xml:space="preserve">    Муниципальная программа "Управление муниципальными финансами в Окуловском муниципальном районе на 2019-2024 годы"</t>
  </si>
  <si>
    <t>0100000000</t>
  </si>
  <si>
    <t xml:space="preserve">      Подпрограмма "Организация и обеспечение осуществления бюджетного процесса, управление муниципальным долгом Окуловского муниципального района"</t>
  </si>
  <si>
    <t>0110000000</t>
  </si>
  <si>
    <t xml:space="preserve">        Процентные платежи по муниципальному долгу</t>
  </si>
  <si>
    <t>0110101090</t>
  </si>
  <si>
    <t xml:space="preserve">        Расходы на обеспечение функций органов местного самоуправления в рамках подпрограммы "Организация и обеспечение осуществления бюджетного процесса, управление муниципальным долгом Окуловского муниципального района"</t>
  </si>
  <si>
    <t>0110401000</t>
  </si>
  <si>
    <t xml:space="preserve">        Возмещение затрат по содержанию штатных единиц, осуществляющих переданные отдельные государственные полномочия области</t>
  </si>
  <si>
    <t>0110470280</t>
  </si>
  <si>
    <t xml:space="preserve">      Подпрограмма "Финансовая поддержка муниципальных образований Окуловского муниципального района"</t>
  </si>
  <si>
    <t>0120000000</t>
  </si>
  <si>
    <t xml:space="preserve">        Выравнивание бюджетной обеспеченности поселений</t>
  </si>
  <si>
    <t>0120170100</t>
  </si>
  <si>
    <t xml:space="preserve">        Осуществление первичного воинского учета на территориях, где отсутствуют военные комиссариаты</t>
  </si>
  <si>
    <t>0120251180</t>
  </si>
  <si>
    <t>0120270280</t>
  </si>
  <si>
    <t xml:space="preserve">      Подпрограмма "Повышение эффективности бюджетных расходов Окуловского муниципального района"</t>
  </si>
  <si>
    <t>0130000000</t>
  </si>
  <si>
    <t xml:space="preserve">        Реализация прочих мероприятий в рамках подпрограммы "Повышение эффективности бюджетных расходов Окуловского муниципального района"</t>
  </si>
  <si>
    <t>0130301990</t>
  </si>
  <si>
    <t>0130501990</t>
  </si>
  <si>
    <t xml:space="preserve">        Организация дополнительного профессионального образования и участия в семинарах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</si>
  <si>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0130571340</t>
  </si>
  <si>
    <t xml:space="preserve">    Муниципальная программа "Развитие муниципальной службы в Администрации Окуловского муниципального района на 2015-2022 годы"</t>
  </si>
  <si>
    <t>0200000000</t>
  </si>
  <si>
    <t xml:space="preserve">        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2015-2022 годы"</t>
  </si>
  <si>
    <t>0200201990</t>
  </si>
  <si>
    <t xml:space="preserve">        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</si>
  <si>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02002S2280</t>
  </si>
  <si>
    <t xml:space="preserve">    Муниципальная программа "Развитие архивного дела в Окуловском муниципальном районе на 2016-2020 годы"</t>
  </si>
  <si>
    <t>0400000000</t>
  </si>
  <si>
    <t xml:space="preserve">        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</si>
  <si>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0400101990</t>
  </si>
  <si>
    <t xml:space="preserve">    Муниципальная программа "Развитие информационного общества и формирование электронного правительства в Окуловском муниципальном районе на 2014-2022 годы"</t>
  </si>
  <si>
    <t>0500000000</t>
  </si>
  <si>
    <t xml:space="preserve">        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2014-2022 годы"</t>
  </si>
  <si>
    <t>0500201990</t>
  </si>
  <si>
    <t>0500301990</t>
  </si>
  <si>
    <t>0500401990</t>
  </si>
  <si>
    <t>0500501990</t>
  </si>
  <si>
    <t xml:space="preserve">    Муниципальная программа "Профилактика преступлений и иных правонарушений в Окуловском муниципальном районе на 2014-2022 годы"</t>
  </si>
  <si>
    <t>0600000000</t>
  </si>
  <si>
    <t xml:space="preserve">        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2014-2022 годы"</t>
  </si>
  <si>
    <t>0600499990</t>
  </si>
  <si>
    <t xml:space="preserve">    Муниципальная программа "Развитие сельского хозяйства в Окуловском муниципальном районе на 2020-2024 годы"</t>
  </si>
  <si>
    <t>0800000000</t>
  </si>
  <si>
    <t xml:space="preserve">        Реализация прочих мероприятий в рамках муниципальной программы "Развитие сельского хозяйства в Окуловском муниципальном районе на 2020-2024 годы"</t>
  </si>
  <si>
    <t>0800706990</t>
  </si>
  <si>
    <t xml:space="preserve">    Муниципальная программа "Устойчивое развитие сельских территорий Окуловского муниципального района на 2014-2021 годы"</t>
  </si>
  <si>
    <t>0900000000</t>
  </si>
  <si>
    <t xml:space="preserve">        Разработка проектно-сметной документации газораспределительных сетей в сельской местности</t>
  </si>
  <si>
    <t>0900206950</t>
  </si>
  <si>
    <t xml:space="preserve">    Муниципальная программа "Развитие системы управления муниципальным имуществом в Окуловском муниципальном районе на 2015-2022 годы"</t>
  </si>
  <si>
    <t>1000000000</t>
  </si>
  <si>
    <t xml:space="preserve">        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2015-2022 годы"</t>
  </si>
  <si>
    <t>1000101990</t>
  </si>
  <si>
    <t>1000201990</t>
  </si>
  <si>
    <t>1000301990</t>
  </si>
  <si>
    <t xml:space="preserve">        Субсидии на софинансирование расходов муниципальных казенных, бюджетных и автономных учреждений по приобретению коммунальных услуг</t>
  </si>
  <si>
    <t>1000372300</t>
  </si>
  <si>
    <t xml:space="preserve">        Софинансирование расходов муниципальных учреждений по приобретению коммунальных услуг</t>
  </si>
  <si>
    <t>10003S2300</t>
  </si>
  <si>
    <t>1000406990</t>
  </si>
  <si>
    <t>1000506990</t>
  </si>
  <si>
    <t xml:space="preserve">    Муниципальная программа "Обеспечение экономического развития Окуловского муниципального района на 2015-2022 годы"</t>
  </si>
  <si>
    <t>1100000000</t>
  </si>
  <si>
    <t xml:space="preserve">      Подпрограмма "Повышение инвестиционной привлекательности Окуловского муниципального района"</t>
  </si>
  <si>
    <t>1110000000</t>
  </si>
  <si>
    <t xml:space="preserve">        Реализация прочих мероприятий в рамках подпрограммы "Повышение инвестиционной привлекательности Окуловского муниципального района"</t>
  </si>
  <si>
    <t>1110106990</t>
  </si>
  <si>
    <t xml:space="preserve">      Подпрограмма "Развитие торговли в Окуловском муниципальном районе"</t>
  </si>
  <si>
    <t>1120000000</t>
  </si>
  <si>
    <t xml:space="preserve">        Реализация прочих мероприятий в рамках подпрограммы "Развитие торговли в Окуловском муниципальном районе"</t>
  </si>
  <si>
    <t>1120406990</t>
  </si>
  <si>
    <t xml:space="preserve">      Подпрограмма "Развитие малого и среднего предпринимательства в Окуловском муниципальном районе"</t>
  </si>
  <si>
    <t>1130000000</t>
  </si>
  <si>
    <t xml:space="preserve">        Реализация прочих мероприятий по поддержке субьектов малого и среднего предпринимательства в рамках реализации подпрограммы "Развитие малого и среднего предпринимательства в Окуловском муниципальном районе "</t>
  </si>
  <si>
    <t>1130206990</t>
  </si>
  <si>
    <t xml:space="preserve">      Подпрограмма «Развитие малого и среднего предпринимательства в монопрофильном муниципальном образовании Угловское городское поселение»</t>
  </si>
  <si>
    <t>1140000000</t>
  </si>
  <si>
    <t xml:space="preserve">        Субсидии на поддержку субъектов малого и среднего предпринимательства</t>
  </si>
  <si>
    <t>1140406960</t>
  </si>
  <si>
    <t xml:space="preserve">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2019-2022 годы"</t>
  </si>
  <si>
    <t>1200000000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</si>
  <si>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</si>
  <si>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1200106900</t>
  </si>
  <si>
    <t>1200206900</t>
  </si>
  <si>
    <t xml:space="preserve">        Субсидии бюджетам муниципальных районов на формирование муниципальных дорожных фондов</t>
  </si>
  <si>
    <t>1200271510</t>
  </si>
  <si>
    <t xml:space="preserve">        Софинансирование на формирование муниципальных дорожных фондов в соответствии с Соглашениями</t>
  </si>
  <si>
    <t>12002S1510</t>
  </si>
  <si>
    <t xml:space="preserve">    Муниципальная программа "Развитие образования в Окуловском муниципальном районе до 2026 года"</t>
  </si>
  <si>
    <t>1400000000</t>
  </si>
  <si>
    <t xml:space="preserve">      Подпрограмма "Развитие дошкольного и общего образования в Окуловском муниципальном районе"</t>
  </si>
  <si>
    <t>1410000000</t>
  </si>
  <si>
    <t xml:space="preserve">       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</si>
  <si>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1410370500</t>
  </si>
  <si>
    <t xml:space="preserve">       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</si>
  <si>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1410370570</t>
  </si>
  <si>
    <t xml:space="preserve">        Реализация муниципального проекта "Твой школьный бюджет"</t>
  </si>
  <si>
    <t>1410372230</t>
  </si>
  <si>
    <t xml:space="preserve">        Проведение мероприятий по формированию сети дошкольных образовательных организаций, в которых создана универсальная безбарьерная среда для инклюзивного образования детей инвалидов, в рамках реализации государственной программы Российской Федерации "Доступная среда"</t>
  </si>
  <si>
    <t>14103L0271</t>
  </si>
  <si>
    <t xml:space="preserve">       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 инвалидов, в рамках реализации государственной программы Российской Федерации "Доступная среда" спортом (сверх уровня, предусмотренного Соглашением)</t>
  </si>
  <si>
    <t>14103S0271</t>
  </si>
  <si>
    <t xml:space="preserve">        Софинансирование расходов на реализацию муниципального проекта "Твой школьный бюджет"</t>
  </si>
  <si>
    <t>14103S2230</t>
  </si>
  <si>
    <t xml:space="preserve">        Реализация прочих мероприятий в рамках подпрограммы "Развитие дошкольного и общего образования в Окуловском муниципальном районе"</t>
  </si>
  <si>
    <t>1410404990</t>
  </si>
  <si>
    <t xml:space="preserve">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</si>
  <si>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141E151690</t>
  </si>
  <si>
    <t xml:space="preserve">        Обеспечение деятельности центров образования цифрового и гуманитарного профилей в общеобразовательных муниципальных организациях</t>
  </si>
  <si>
    <t>141E170020</t>
  </si>
  <si>
    <t xml:space="preserve">        Финансовое обеспечение деятельности центров образования цифрового и гуманитарного профилей в общеобразовательных муниципальных организациях</t>
  </si>
  <si>
    <t>141E171370</t>
  </si>
  <si>
    <t xml:space="preserve">        Cоздание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(сверх уровня, предусмотренного Соглашением)</t>
  </si>
  <si>
    <t>141E1S1690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</si>
  <si>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</si>
  <si>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141E250970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</si>
  <si>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 (сверх уровня, предусмотренного Соглашением)</t>
  </si>
  <si>
    <t>141E2S0970</t>
  </si>
  <si>
    <t xml:space="preserve">        Внедрение целевой модели цифровой образовательной среды в общеобразовательных организациях</t>
  </si>
  <si>
    <t>141E452101</t>
  </si>
  <si>
    <t xml:space="preserve">       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</si>
  <si>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141E471380</t>
  </si>
  <si>
    <t xml:space="preserve">      Подпрограмма "Развитие дополнительного образования в Окуловском муниципальном районе"</t>
  </si>
  <si>
    <t>1420000000</t>
  </si>
  <si>
    <t xml:space="preserve">        Реализация прочих мероприятий в рамках подпрограммы "Развитие дополнительного образования в Окуловском муниципальном районе"</t>
  </si>
  <si>
    <t>1420104990</t>
  </si>
  <si>
    <t xml:space="preserve">        Реализация мероприятий по организации отдыха, оздоровления, занятости детей и подростков в каникулярное время</t>
  </si>
  <si>
    <t>1420204020</t>
  </si>
  <si>
    <t xml:space="preserve">        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</si>
  <si>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1420303290</t>
  </si>
  <si>
    <t>1420304990</t>
  </si>
  <si>
    <t xml:space="preserve">        Субсидия на обеспечение затрат, связанных с реализацией проекта по обеспечению системы персонифицированного финансирования дополнительного образования детей</t>
  </si>
  <si>
    <t>1420404040</t>
  </si>
  <si>
    <t>1420604990</t>
  </si>
  <si>
    <t xml:space="preserve">      Подпрограмма "Вовлечение молодежи Окуловского муниципального района в социальную практику"</t>
  </si>
  <si>
    <t>1430000000</t>
  </si>
  <si>
    <t>1430104020</t>
  </si>
  <si>
    <t xml:space="preserve">        Реализация прочих мероприятий в рамках подпрограммы "Вовлечение молодежи Окуловского муниципального района в социальную практику"</t>
  </si>
  <si>
    <t>1430104990</t>
  </si>
  <si>
    <t xml:space="preserve">      Подпрограмма "Патриотическое воспитание населения Окуловского муниципального района"</t>
  </si>
  <si>
    <t>1440000000</t>
  </si>
  <si>
    <t xml:space="preserve">        Реализация прочих мероприятий в рамках подпрограммы "Патриотическое воспитание населения Окуловского муниципального района"</t>
  </si>
  <si>
    <t>1440104990</t>
  </si>
  <si>
    <t xml:space="preserve">      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</si>
  <si>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1450000000</t>
  </si>
  <si>
    <t xml:space="preserve">        Единовременная выплата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</si>
  <si>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1450270600</t>
  </si>
  <si>
    <t xml:space="preserve">     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</si>
  <si>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14502N0821</t>
  </si>
  <si>
    <t xml:space="preserve">     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</si>
  <si>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14502R0821</t>
  </si>
  <si>
    <t xml:space="preserve">      Подпрограмма "Обеспечение реализации муниципальной программы " Развитие образования в Окуловском муниципальном районе до 2026 года"</t>
  </si>
  <si>
    <t>1460000000</t>
  </si>
  <si>
    <t xml:space="preserve">        Обеспечение деятельности муниципальных дошкольных образовательных организаций</t>
  </si>
  <si>
    <t>1460103210</t>
  </si>
  <si>
    <t xml:space="preserve">        Обеспечение деятельности муниципальных общеобразовательных школ (начальных, неполных средних и средних)</t>
  </si>
  <si>
    <t>1460103220</t>
  </si>
  <si>
    <t xml:space="preserve">        Обеспечение деятельности муниципального автономного учреждения "Дом молодежи"</t>
  </si>
  <si>
    <t>1460103250</t>
  </si>
  <si>
    <t xml:space="preserve">        Дополнительное образование детей при школах</t>
  </si>
  <si>
    <t>1460104010</t>
  </si>
  <si>
    <t xml:space="preserve">        Иные межбюджетные трансферты  на частичную компенсацию дополнительных расходов на повышение заработной оплаты труда работников бюджетной сферы</t>
  </si>
  <si>
    <t>1460171410</t>
  </si>
  <si>
    <t>1460172300</t>
  </si>
  <si>
    <t>14601S2300</t>
  </si>
  <si>
    <t xml:space="preserve">        Ремонт зданий муниципальных бюджетных и автономных учреждений</t>
  </si>
  <si>
    <t>1460203500</t>
  </si>
  <si>
    <t xml:space="preserve">        Иные межбюджетные трансферты в целях софинансирования в полном объёме проведения мероприятий по капитальному ремонту объектов образования, поврежденных в результате чрезвычайной ситуации, вызванной прохождением комплекса неблагоприятных метеорологических явлений, связанных с выпадением обильных осадков на территории Новгородской области в ноябре 2019 года за счет средств резервного фонда Правительства Российской Федерации</t>
  </si>
  <si>
    <t>1460258261</t>
  </si>
  <si>
    <t xml:space="preserve">        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</si>
  <si>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1460270010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</si>
  <si>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</si>
  <si>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1460270040</t>
  </si>
  <si>
    <t xml:space="preserve">       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</si>
  <si>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1460270060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</si>
  <si>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</si>
  <si>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1460270130</t>
  </si>
  <si>
    <t xml:space="preserve">        Реализация мероприятий по благоустройству игровых площадок образовательных организаций, реализующих программы дошкольного образования</t>
  </si>
  <si>
    <t>1460270320</t>
  </si>
  <si>
    <t xml:space="preserve">       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</si>
  <si>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1460270630</t>
  </si>
  <si>
    <t xml:space="preserve">        Приобретение или изготовление бланков документов об образовании и (или) о квалификации муниципальными образовательными организациями</t>
  </si>
  <si>
    <t>1460272080</t>
  </si>
  <si>
    <t xml:space="preserve">       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</si>
  <si>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1460272120</t>
  </si>
  <si>
    <t xml:space="preserve">        Реализация мероприятий по благоустройству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</si>
  <si>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14602L2550</t>
  </si>
  <si>
    <t>14602S2080</t>
  </si>
  <si>
    <t>14602S2120</t>
  </si>
  <si>
    <t xml:space="preserve">        Реализация мероприятий по благоустройству зданий муниципальных общеобразовательных организаций в целях соблюдения требований к воздушно-тепловому режиму, водоснабжению и канализации (сверх уровня, предусмотренного Соглашением)"</t>
  </si>
  <si>
    <t>14602S2550</t>
  </si>
  <si>
    <t xml:space="preserve">        Расходы на обеспечение функций органов местного самоуправления в рамках подпрограммы "Обеспечение реализации муниципальной программы " Развитие образования в Окуловском муниципальном районе до 2026 года"</t>
  </si>
  <si>
    <t>1460301000</t>
  </si>
  <si>
    <t xml:space="preserve">        Обеспечение деятельности муниципальных учреждений, обеспечивающих предоставление услуг в сфере образования</t>
  </si>
  <si>
    <t>1460303240</t>
  </si>
  <si>
    <t>1460370060</t>
  </si>
  <si>
    <t>1460370280</t>
  </si>
  <si>
    <t>1460372300</t>
  </si>
  <si>
    <t>14603S2300</t>
  </si>
  <si>
    <t>1460404020</t>
  </si>
  <si>
    <t xml:space="preserve">    Муниципальная программа "Улучшение жилищных условий граждан и повышение качества жилищно-коммунальных услуг в Окуловском муниципальном районе на 2018-2022 годы"</t>
  </si>
  <si>
    <t>1500000000</t>
  </si>
  <si>
    <t xml:space="preserve">      Подпрограмма "Водоснабжение и водоотведение в Окуловском муниципальном районе на 2018-2022 годы"</t>
  </si>
  <si>
    <t>1510000000</t>
  </si>
  <si>
    <t xml:space="preserve">        Реализация мероприятий по обеспечению населения нецентрализованным водоснабжением</t>
  </si>
  <si>
    <t>1510101950</t>
  </si>
  <si>
    <t xml:space="preserve">        Выполнение работ по водолазному обследованию, обслуживанию и ремонту плотин, находящихся в реестре муниципального имущества района</t>
  </si>
  <si>
    <t>1510101952</t>
  </si>
  <si>
    <t xml:space="preserve">        Реализация мероприятий муниципальных программ в области водоснабжения и водоотведения</t>
  </si>
  <si>
    <t>1510172370</t>
  </si>
  <si>
    <t xml:space="preserve">        Софинансирование расходов на реализацию мероприятий в муниципальных образовательных организациях в области водоснабжения и водоотведения</t>
  </si>
  <si>
    <t>15101S2370</t>
  </si>
  <si>
    <t xml:space="preserve">        Софинансирование расходов на реализацию мероприятий подпрограммы "Водоснабжение и водоотведение в Окуловском муниципальном районе на 2018-2022 годы" в области водоснабжения и водоотведения</t>
  </si>
  <si>
    <t>15102S2370</t>
  </si>
  <si>
    <t xml:space="preserve">      Подпрограмма "Энергосбережение и повышение энергетической эффективности в Окуловском муниципальном районе на 2018-2022 годы"</t>
  </si>
  <si>
    <t>1520000000</t>
  </si>
  <si>
    <t xml:space="preserve">        Реализация мероприятий, направленных на энергосбережение и повышение энергетической эффективности в коммунальном комплексе</t>
  </si>
  <si>
    <t>1520201950</t>
  </si>
  <si>
    <t xml:space="preserve">      Подпрограмма "Газоснабжение в Окуловском муниципальном районе на 2019-2022 годы"</t>
  </si>
  <si>
    <t>1530000000</t>
  </si>
  <si>
    <t xml:space="preserve">        Реализация мероприятий, направленных на развитие газоснабжения</t>
  </si>
  <si>
    <t>1530101950</t>
  </si>
  <si>
    <t xml:space="preserve">    Муниципальная программа "Развитие культуры и туризма в Окуловском муниципальном районе на 2020-2024 годы"</t>
  </si>
  <si>
    <t>1600000000</t>
  </si>
  <si>
    <t xml:space="preserve">      Подпрограмма "Сохранение и развитие культуры Окуловского муниципального района на 2020-2024 годы"</t>
  </si>
  <si>
    <t>1610000000</t>
  </si>
  <si>
    <t xml:space="preserve">        Реализация прочих мероприятий в рамках подпрограммы "Сохранение и развитие культуры Окуловского муниципального района на 2020-2024 годы"</t>
  </si>
  <si>
    <t>1610105990</t>
  </si>
  <si>
    <t>1610205990</t>
  </si>
  <si>
    <t>1610305990</t>
  </si>
  <si>
    <t xml:space="preserve">        Обеспечение деятельности муниципальных домов культуры, других учреждений культуры</t>
  </si>
  <si>
    <t>1610403310</t>
  </si>
  <si>
    <t xml:space="preserve">        Обеспечение деятельности муниципальных библиотечно-информационных центров, библиотек</t>
  </si>
  <si>
    <t>1610403330</t>
  </si>
  <si>
    <t xml:space="preserve">        Обеспечение деятельности межпоселенческого культурно-краеведческого центра</t>
  </si>
  <si>
    <t>1610403350</t>
  </si>
  <si>
    <t>1610403500</t>
  </si>
  <si>
    <t xml:space="preserve">        Иные межбюджетные трансферты на частичную компенсацию дополнительных расходов на повышение оплаты труда работников бюджетной сферы</t>
  </si>
  <si>
    <t>1610471410</t>
  </si>
  <si>
    <t>1610472300</t>
  </si>
  <si>
    <t xml:space="preserve">        Обеспечение развития и укрепления материально-технической базы муниципальных домов культуры</t>
  </si>
  <si>
    <t>16104L4670</t>
  </si>
  <si>
    <t xml:space="preserve">        Поддержка отрасли культура (комплектование книжных фондов муниципальных общедоступных библиотек)</t>
  </si>
  <si>
    <t>16104L5190</t>
  </si>
  <si>
    <t>16104S2300</t>
  </si>
  <si>
    <t xml:space="preserve">        Поддержка отрасли культуры (в рамках национального проекта "Культура" обеспечение учреждений культуры специализированным автотранспортом для обслуживания населения, в том числе сельского населения</t>
  </si>
  <si>
    <t>161А155192</t>
  </si>
  <si>
    <t xml:space="preserve">      Подпрограмма "Развитие дополнительного образования в сфере культуры в Окуловском муниципальном районе на 2020-2024 годы"</t>
  </si>
  <si>
    <t>1620000000</t>
  </si>
  <si>
    <t xml:space="preserve">        Обеспечение деятельности муниципальных учреждений дополнительного образования</t>
  </si>
  <si>
    <t>1620103230</t>
  </si>
  <si>
    <t>1620103500</t>
  </si>
  <si>
    <t>1620171410</t>
  </si>
  <si>
    <t>1620172300</t>
  </si>
  <si>
    <t>16201S2300</t>
  </si>
  <si>
    <t xml:space="preserve">        Создание виртуальных концертных залов</t>
  </si>
  <si>
    <t>162A354531</t>
  </si>
  <si>
    <t xml:space="preserve">      Подпрограмма "Развитие туризма в Окуловском муниципальном районе на 2020-2024 годы"</t>
  </si>
  <si>
    <t>1630000000</t>
  </si>
  <si>
    <t xml:space="preserve">        Реализация прочих мероприятий в рамках подпрограммы "Развитие туризма в Окуловском муниципальном районе на 2020-2024 годы"</t>
  </si>
  <si>
    <t>1630105990</t>
  </si>
  <si>
    <t>1630205990</t>
  </si>
  <si>
    <t>1630305990</t>
  </si>
  <si>
    <t xml:space="preserve">      Подпрограмма "Обеспечение реализации муниципальной программы "Развитие культуры и туризма в Окуловском муниципальном районе на 2020-2024 годы"</t>
  </si>
  <si>
    <t>1640000000</t>
  </si>
  <si>
    <t xml:space="preserve">        Обеспечение деятельности учреждений, предоставляющих услуги в сфере бухгалтерского учета, финансового и хозяйственного обеспечения, технического обслуживания учреждений культуры</t>
  </si>
  <si>
    <t>1640103340</t>
  </si>
  <si>
    <t xml:space="preserve">        Субсидии на софинансирование расходов муниципальных казенных. бюджетных и автономных учреждений по приобретению коммунальных услуг</t>
  </si>
  <si>
    <t>1640172300</t>
  </si>
  <si>
    <t>16401S2300</t>
  </si>
  <si>
    <t xml:space="preserve">    Муниципальная программа "Обеспечение жильем молодых семей в Окуловском муниципальном районе на 2015-2022 годы"</t>
  </si>
  <si>
    <t>1700000000</t>
  </si>
  <si>
    <t xml:space="preserve">        Предоставление социальных выплат молодым семьям на приобретение (строительство) жилья</t>
  </si>
  <si>
    <t>17001L4970</t>
  </si>
  <si>
    <t xml:space="preserve">    Муниципальная программа "Развитие физической культуры и спорта в Окуловском муниципальном районе на 2014-2022 годы"</t>
  </si>
  <si>
    <t>2000000000</t>
  </si>
  <si>
    <t xml:space="preserve">        Обеспечение деятельности муниципальных учреждений, обеспечивающих предоставление услуг в сфере физической культуры и спорта</t>
  </si>
  <si>
    <t>2000103410</t>
  </si>
  <si>
    <t>2000103420</t>
  </si>
  <si>
    <t>2000103500</t>
  </si>
  <si>
    <t xml:space="preserve">        Реализация прочих мероприятий в области физической культуры и спорта</t>
  </si>
  <si>
    <t>2000107990</t>
  </si>
  <si>
    <t>2000172300</t>
  </si>
  <si>
    <t>2000172301</t>
  </si>
  <si>
    <t>20001S2300</t>
  </si>
  <si>
    <t>20001S2301</t>
  </si>
  <si>
    <t xml:space="preserve">       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официальных спортивных соревнований</t>
  </si>
  <si>
    <t>20002S5280</t>
  </si>
  <si>
    <t xml:space="preserve">    Муниципальная программа "Капитальный ремонт муниципального жилого фонда в Окуловском муниципальном районе на 2015-2022 годы"</t>
  </si>
  <si>
    <t>2300000000</t>
  </si>
  <si>
    <t xml:space="preserve">        Реализация мероприятий по проведению капитального ремонта муниципального жилого фонда</t>
  </si>
  <si>
    <t>2300101960</t>
  </si>
  <si>
    <t xml:space="preserve">    Муниципальная программа "Поддержание в постоянной готовности местной системы оповещения Окуловского муниципального района, создание запасов мобильных средств оповещения населения на 2020-2022 годы"</t>
  </si>
  <si>
    <t>2500000000</t>
  </si>
  <si>
    <t xml:space="preserve">        Организация эксплуатационно-технического обслуживания оборудования местной системы оповещения</t>
  </si>
  <si>
    <t>2500199990</t>
  </si>
  <si>
    <t xml:space="preserve">        Поэтапное обеспечение отдаленных труднодоступных сельских населенных пунктов, не имеющих автоматизированной сиситемы, мобильными техническими средствами оповещения</t>
  </si>
  <si>
    <t>2500299990</t>
  </si>
  <si>
    <t xml:space="preserve">    Муниципальная программа "Градостроительная политика на территории Окуловского муниципального района на 2016-2022 годы"</t>
  </si>
  <si>
    <t>2700000000</t>
  </si>
  <si>
    <t xml:space="preserve">        Реализация прочих мероприятий в рамках муниципальной программы "Градостроительная политика на территории Окуловского муниципального района на 2016-2022 годы"</t>
  </si>
  <si>
    <t>2700101990</t>
  </si>
  <si>
    <t xml:space="preserve">    Муниципальная программа "Строительство дошкольных образовательных организаций на территории Окуловского муниципального района на 2018-2020 годы"</t>
  </si>
  <si>
    <t>3300000000</t>
  </si>
  <si>
    <t xml:space="preserve">        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</t>
  </si>
  <si>
    <t>330P251590</t>
  </si>
  <si>
    <t xml:space="preserve">       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</t>
  </si>
  <si>
    <t>330P25159F</t>
  </si>
  <si>
    <t xml:space="preserve">        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за счет иных межбюджетных трансфертов бюджетам муниципальных районов, достигших роста поступлений в областной бюджет налоговых доходов, на 2019 год</t>
  </si>
  <si>
    <t>330P275250</t>
  </si>
  <si>
    <t xml:space="preserve">        Строительство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 (сверх уровня, предусмотренного Соглашением) за счет иных межбюджетных трансфертов из областного бюджета</t>
  </si>
  <si>
    <t>330P2N1590</t>
  </si>
  <si>
    <t xml:space="preserve">    Муниципальная программа "Обеспечение  жильём работников, привлекаемых для работы в государственных и муниципальных учреждениях Окуловского муниципального района Новгородской области на 2019-2024 годы"</t>
  </si>
  <si>
    <t>3500000000</t>
  </si>
  <si>
    <t xml:space="preserve">        Приобретение жилых помещений в муниципальную собственность Окуловского муниципального района</t>
  </si>
  <si>
    <t>3500102020</t>
  </si>
  <si>
    <t xml:space="preserve">    Муниципальная программа "Снос нежилых зданий (сооружений), находящихся в муниципальной собственности муниципального образования "Окуловский муниципальный район", на 2020-2024 годы"</t>
  </si>
  <si>
    <t>3800000000</t>
  </si>
  <si>
    <t xml:space="preserve">        Реализация прочих мероприятий в рамках муниципальной программы "Снос нежилых зданий (сооружений), находящихся в муниципальной собственности муниципального образования "Окуловский муниципальный район", на 2020-2024 годы"</t>
  </si>
  <si>
    <t>3800101990</t>
  </si>
  <si>
    <t>ВСЕГО РАСХОДОВ:</t>
  </si>
  <si>
    <t>область</t>
  </si>
  <si>
    <t>район</t>
  </si>
  <si>
    <t>федерация</t>
  </si>
  <si>
    <t xml:space="preserve">          </t>
  </si>
  <si>
    <t xml:space="preserve">          Обслуживание внутреннего долга</t>
  </si>
  <si>
    <t>631000</t>
  </si>
  <si>
    <t xml:space="preserve">          Заработная плата и выплаты, осуществляемые за счет фонда оплаты труда</t>
  </si>
  <si>
    <t>611000</t>
  </si>
  <si>
    <t xml:space="preserve">          Санаторно-курортное лечение</t>
  </si>
  <si>
    <t>612000</t>
  </si>
  <si>
    <t xml:space="preserve">          Начисления на оплату труда</t>
  </si>
  <si>
    <t>613000</t>
  </si>
  <si>
    <t xml:space="preserve">          Командировочные расходы</t>
  </si>
  <si>
    <t>614000</t>
  </si>
  <si>
    <t xml:space="preserve">          Уплата налогов, сборов и иных платежей</t>
  </si>
  <si>
    <t>680000</t>
  </si>
  <si>
    <t xml:space="preserve">          Прочие расходы (не отнесенные на другие коды рег.классификации)</t>
  </si>
  <si>
    <t>690000</t>
  </si>
  <si>
    <t xml:space="preserve">          Перечисления другим бюджетам бюджетной системы Российской Федерации</t>
  </si>
  <si>
    <t>651000</t>
  </si>
  <si>
    <t xml:space="preserve">          Увеличение стоимости основных средств (капвложения, предоставление субсидий на капвложения и др.)</t>
  </si>
  <si>
    <t>630000</t>
  </si>
  <si>
    <t xml:space="preserve">          Коммунальные услуги (Отопление, горячее водоснабжение)</t>
  </si>
  <si>
    <t>623001</t>
  </si>
  <si>
    <t xml:space="preserve">          Коммунальные услуги (Электроэнергия)</t>
  </si>
  <si>
    <t>623003</t>
  </si>
  <si>
    <t xml:space="preserve">          Субсидии юридическим лицам</t>
  </si>
  <si>
    <t>642000</t>
  </si>
  <si>
    <t xml:space="preserve">          Прочие расходы (не отнесенные на другие коды рег.классификации) - областные</t>
  </si>
  <si>
    <t>690000о</t>
  </si>
  <si>
    <t xml:space="preserve">          Прочие расходы (не отнесенные на другие коды рег.классификации) - федеральные</t>
  </si>
  <si>
    <t>690000ф</t>
  </si>
  <si>
    <t xml:space="preserve">          Расходы в целях текущего ремонта муниципального имущества</t>
  </si>
  <si>
    <t>622001</t>
  </si>
  <si>
    <t xml:space="preserve">          Увеличение стоимости основных средств (капвложения, предоставление субсидий на капвложения и др.) - областные</t>
  </si>
  <si>
    <t>630000о</t>
  </si>
  <si>
    <t xml:space="preserve">          Увеличение стоимости основных средств (капвложения, предоставление субсидий на капвложения и др.) - федеральные</t>
  </si>
  <si>
    <t>630000ф</t>
  </si>
  <si>
    <t xml:space="preserve">          Летний отдых</t>
  </si>
  <si>
    <t>617000</t>
  </si>
  <si>
    <t xml:space="preserve">          Льготы и пособия (прочие)</t>
  </si>
  <si>
    <t>663000</t>
  </si>
  <si>
    <t xml:space="preserve">          Продукты питания</t>
  </si>
  <si>
    <t>616000</t>
  </si>
  <si>
    <t xml:space="preserve">          Коммунальные услуги (Вода)</t>
  </si>
  <si>
    <t>623004</t>
  </si>
  <si>
    <t xml:space="preserve">          Расходы в целях капитального ремонта муниципального имущества</t>
  </si>
  <si>
    <t>622000</t>
  </si>
  <si>
    <t xml:space="preserve">          Расходы в целях капитального ремонта муниципального имущества -федеральные</t>
  </si>
  <si>
    <t>622000ф</t>
  </si>
  <si>
    <t xml:space="preserve">          Обеспечение проездом обучающихся образовательных организаций</t>
  </si>
  <si>
    <t>621000</t>
  </si>
  <si>
    <t xml:space="preserve">          Коммунальные услуги (Котельно-печное отопление)</t>
  </si>
  <si>
    <t>623005</t>
  </si>
  <si>
    <t xml:space="preserve">          Жильё</t>
  </si>
  <si>
    <t>662000</t>
  </si>
  <si>
    <t xml:space="preserve">          Жильё - областные</t>
  </si>
  <si>
    <t>662000о</t>
  </si>
  <si>
    <t xml:space="preserve">          Жильё - федеральные</t>
  </si>
  <si>
    <t>662000ф</t>
  </si>
  <si>
    <t>Остатки прошлых лет область своими не считает</t>
  </si>
  <si>
    <t>в т.ч.</t>
  </si>
  <si>
    <t>Средства госпрограмм, неучтенные в муниципальных программах</t>
  </si>
  <si>
    <t>9120070280</t>
  </si>
  <si>
    <t>9120070650</t>
  </si>
  <si>
    <t>9120072300</t>
  </si>
  <si>
    <t>9140072300</t>
  </si>
  <si>
    <t>9280070720</t>
  </si>
  <si>
    <t>9140071410</t>
  </si>
  <si>
    <t>Остаток лимитов</t>
  </si>
  <si>
    <t>Ответственный исполнитель программы</t>
  </si>
  <si>
    <t>Комитет финансов Администрации Окуловского муниципального района Чернобаева Е.А</t>
  </si>
  <si>
    <t xml:space="preserve">Управление Делами Администрации 
Окуловского муниципального района                                                Исаева М.Я., Маркова Н.В.
</t>
  </si>
  <si>
    <t>Комитет культуры и туризма Администрации Окуловского муниципального района                         Нужина О.В.</t>
  </si>
  <si>
    <t xml:space="preserve">Управление Делами Администрации 
Окуловского муниципального района                                                                                                 Исаева М.Я.,  Николаев Д.А.
</t>
  </si>
  <si>
    <t>Главный специалист по делам ГО и ЧС Администрации Окуловского муниципального района      Матонина М.А.</t>
  </si>
  <si>
    <t xml:space="preserve">Управление по сельскому хозяйству и продовольствию Администрации 
Окуловского муниципального района Осипова И.В.
</t>
  </si>
  <si>
    <t xml:space="preserve">Комитет по управлению муниципальным имуществом
Администрации 
Окуловского муниципального района Лучкина А.С.
</t>
  </si>
  <si>
    <t xml:space="preserve">Экономический комитет
Администрации 
Окуловского муниципального района Соколова Е.В.
</t>
  </si>
  <si>
    <t xml:space="preserve">Комитет образования
Администрации
Окуловского муниципального района                         Волкова Е.М.                                                      Соисполнители: Администрация Окуловского муниципального района; Управление по физической культуре и спорту Администрации Окуловского муниципального района; 
Комитет жилищно-коммунального  хозяйства и дорожной деятельности Администрации Окуловского муниципального района
</t>
  </si>
  <si>
    <t xml:space="preserve">Комитет культуры и туризма Администрации
Окуловского муниципального района Пенева Н.А.
</t>
  </si>
  <si>
    <t xml:space="preserve">Управление по физической культуре и спорту Администрации
Окуловского муниципального района Волохин Н.А.
</t>
  </si>
  <si>
    <t xml:space="preserve">Главный специалист по делам ГО и ЧС Администрации Окуловского муниципального района      Матонина М.А. </t>
  </si>
  <si>
    <t>Отдел архитектуры и градостроительства Администрации Окуловского муниципального района Степанов А.Л.</t>
  </si>
  <si>
    <t>Анализ исполнения расходов</t>
  </si>
  <si>
    <t>Бюджет Окуловского муниципального района</t>
  </si>
  <si>
    <t xml:space="preserve">Комитет жилищно-коммунального хозяйства и дорожной деятельности Администрации Окуловского муниципального района </t>
  </si>
  <si>
    <t>Комитет жилищно-коммунального хозяйства и дорожной деятельности Администрации Окуловского муниципального района</t>
  </si>
  <si>
    <t xml:space="preserve">Комитет жилищно-коммунального хозяйства и дорожной деятельности Администрации 
Окуловского муниципального района  Константинова Н.А
</t>
  </si>
  <si>
    <t xml:space="preserve">Комитет жилищно-коммунального хозяйства и дорожной деятельности Администрации 
Окуловского муниципального района   Маклак Е.В.
</t>
  </si>
  <si>
    <t xml:space="preserve">Комитет жилищно-коммунального хозяйства и дорожной деятельности Администрации 
Окуловского муниципального района  Иванова Т.П.
</t>
  </si>
  <si>
    <t>Анализ исполнения муниципальных программ</t>
  </si>
</sst>
</file>

<file path=xl/styles.xml><?xml version="1.0" encoding="utf-8"?>
<styleSheet xmlns="http://schemas.openxmlformats.org/spreadsheetml/2006/main">
  <fonts count="10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2">
    <xf numFmtId="0" fontId="0" fillId="0" borderId="0"/>
    <xf numFmtId="0" fontId="2" fillId="0" borderId="1">
      <alignment wrapText="1"/>
    </xf>
    <xf numFmtId="0" fontId="2" fillId="0" borderId="1"/>
    <xf numFmtId="0" fontId="3" fillId="0" borderId="1">
      <alignment horizontal="center" wrapText="1"/>
    </xf>
    <xf numFmtId="0" fontId="3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4" fillId="0" borderId="2">
      <alignment vertical="top" wrapText="1"/>
    </xf>
    <xf numFmtId="1" fontId="2" fillId="0" borderId="2">
      <alignment horizontal="center" vertical="top" shrinkToFit="1"/>
    </xf>
    <xf numFmtId="4" fontId="4" fillId="2" borderId="2">
      <alignment horizontal="right" vertical="top" shrinkToFit="1"/>
    </xf>
    <xf numFmtId="10" fontId="4" fillId="2" borderId="2">
      <alignment horizontal="right" vertical="top" shrinkToFit="1"/>
    </xf>
    <xf numFmtId="0" fontId="4" fillId="0" borderId="2">
      <alignment horizontal="left"/>
    </xf>
    <xf numFmtId="4" fontId="4" fillId="3" borderId="2">
      <alignment horizontal="right" vertical="top" shrinkToFit="1"/>
    </xf>
    <xf numFmtId="10" fontId="4" fillId="3" borderId="2">
      <alignment horizontal="right" vertical="top" shrinkToFit="1"/>
    </xf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2" fillId="0" borderId="1"/>
    <xf numFmtId="0" fontId="2" fillId="0" borderId="1"/>
    <xf numFmtId="0" fontId="2" fillId="4" borderId="1"/>
    <xf numFmtId="1" fontId="2" fillId="0" borderId="2">
      <alignment horizontal="left" vertical="top" wrapText="1" indent="2"/>
    </xf>
    <xf numFmtId="0" fontId="2" fillId="4" borderId="1">
      <alignment shrinkToFit="1"/>
    </xf>
    <xf numFmtId="4" fontId="2" fillId="0" borderId="2">
      <alignment horizontal="right" vertical="top" shrinkToFit="1"/>
    </xf>
    <xf numFmtId="10" fontId="2" fillId="0" borderId="2">
      <alignment horizontal="right" vertical="top" shrinkToFit="1"/>
    </xf>
    <xf numFmtId="0" fontId="2" fillId="0" borderId="1">
      <alignment vertical="top"/>
    </xf>
    <xf numFmtId="0" fontId="2" fillId="4" borderId="1">
      <alignment horizontal="center"/>
    </xf>
    <xf numFmtId="0" fontId="2" fillId="4" borderId="1">
      <alignment horizontal="left"/>
    </xf>
    <xf numFmtId="0" fontId="1" fillId="0" borderId="1"/>
  </cellStyleXfs>
  <cellXfs count="162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3" fillId="0" borderId="1" xfId="3" applyNumberFormat="1" applyProtection="1">
      <alignment horizontal="center" wrapText="1"/>
    </xf>
    <xf numFmtId="0" fontId="3" fillId="0" borderId="1" xfId="4" applyNumberFormat="1" applyProtection="1">
      <alignment horizontal="center"/>
    </xf>
    <xf numFmtId="0" fontId="2" fillId="0" borderId="2" xfId="29" applyNumberFormat="1" applyProtection="1">
      <alignment horizontal="center" vertical="center" wrapText="1"/>
    </xf>
    <xf numFmtId="0" fontId="4" fillId="0" borderId="2" xfId="30" applyNumberFormat="1" applyProtection="1">
      <alignment vertical="top" wrapText="1"/>
    </xf>
    <xf numFmtId="1" fontId="2" fillId="0" borderId="2" xfId="31" applyNumberFormat="1" applyProtection="1">
      <alignment horizontal="center" vertical="top" shrinkToFit="1"/>
    </xf>
    <xf numFmtId="4" fontId="4" fillId="2" borderId="2" xfId="32" applyNumberFormat="1" applyProtection="1">
      <alignment horizontal="right" vertical="top" shrinkToFit="1"/>
    </xf>
    <xf numFmtId="10" fontId="4" fillId="2" borderId="2" xfId="33" applyNumberFormat="1" applyProtection="1">
      <alignment horizontal="right" vertical="top" shrinkToFit="1"/>
    </xf>
    <xf numFmtId="4" fontId="4" fillId="3" borderId="2" xfId="35" applyNumberFormat="1" applyProtection="1">
      <alignment horizontal="right" vertical="top" shrinkToFit="1"/>
    </xf>
    <xf numFmtId="10" fontId="4" fillId="3" borderId="2" xfId="36" applyNumberFormat="1" applyProtection="1">
      <alignment horizontal="right" vertical="top" shrinkToFit="1"/>
    </xf>
    <xf numFmtId="0" fontId="2" fillId="0" borderId="1" xfId="37" applyNumberFormat="1" applyProtection="1">
      <alignment horizontal="left" wrapText="1"/>
    </xf>
    <xf numFmtId="0" fontId="2" fillId="0" borderId="2" xfId="29" applyNumberFormat="1" applyProtection="1">
      <alignment horizontal="center" vertical="center" wrapText="1"/>
    </xf>
    <xf numFmtId="0" fontId="2" fillId="0" borderId="1" xfId="2" applyNumberFormat="1" applyProtection="1"/>
    <xf numFmtId="0" fontId="3" fillId="0" borderId="1" xfId="4" applyNumberFormat="1" applyProtection="1">
      <alignment horizontal="center"/>
    </xf>
    <xf numFmtId="0" fontId="3" fillId="0" borderId="1" xfId="3" applyNumberFormat="1" applyProtection="1">
      <alignment horizontal="center" wrapText="1"/>
    </xf>
    <xf numFmtId="0" fontId="2" fillId="0" borderId="1" xfId="37" applyNumberFormat="1" applyProtection="1">
      <alignment horizontal="left" wrapText="1"/>
    </xf>
    <xf numFmtId="0" fontId="2" fillId="0" borderId="1" xfId="2" applyNumberFormat="1" applyFill="1" applyProtection="1"/>
    <xf numFmtId="0" fontId="0" fillId="0" borderId="0" xfId="0" applyFill="1" applyProtection="1">
      <protection locked="0"/>
    </xf>
    <xf numFmtId="0" fontId="3" fillId="0" borderId="1" xfId="3" applyNumberFormat="1" applyFill="1" applyProtection="1">
      <alignment horizontal="center" wrapText="1"/>
    </xf>
    <xf numFmtId="0" fontId="3" fillId="0" borderId="1" xfId="4" applyNumberFormat="1" applyFill="1" applyProtection="1">
      <alignment horizontal="center"/>
    </xf>
    <xf numFmtId="0" fontId="4" fillId="0" borderId="2" xfId="30" applyNumberFormat="1" applyFill="1" applyProtection="1">
      <alignment vertical="top" wrapText="1"/>
    </xf>
    <xf numFmtId="1" fontId="2" fillId="0" borderId="2" xfId="31" applyNumberFormat="1" applyFill="1" applyProtection="1">
      <alignment horizontal="center" vertical="top" shrinkToFit="1"/>
    </xf>
    <xf numFmtId="4" fontId="4" fillId="0" borderId="2" xfId="32" applyNumberFormat="1" applyFill="1" applyProtection="1">
      <alignment horizontal="right" vertical="top" shrinkToFit="1"/>
    </xf>
    <xf numFmtId="10" fontId="4" fillId="0" borderId="2" xfId="33" applyNumberFormat="1" applyFill="1" applyProtection="1">
      <alignment horizontal="right" vertical="top" shrinkToFit="1"/>
    </xf>
    <xf numFmtId="1" fontId="6" fillId="0" borderId="2" xfId="31" applyNumberFormat="1" applyFont="1" applyFill="1" applyProtection="1">
      <alignment horizontal="center" vertical="top" shrinkToFit="1"/>
    </xf>
    <xf numFmtId="0" fontId="2" fillId="0" borderId="2" xfId="30" applyNumberFormat="1" applyFont="1" applyFill="1" applyProtection="1">
      <alignment vertical="top" wrapText="1"/>
    </xf>
    <xf numFmtId="1" fontId="2" fillId="0" borderId="2" xfId="31" applyNumberFormat="1" applyFont="1" applyFill="1" applyProtection="1">
      <alignment horizontal="center" vertical="top" shrinkToFit="1"/>
    </xf>
    <xf numFmtId="4" fontId="2" fillId="0" borderId="2" xfId="32" applyNumberFormat="1" applyFont="1" applyFill="1" applyProtection="1">
      <alignment horizontal="right" vertical="top" shrinkToFit="1"/>
    </xf>
    <xf numFmtId="10" fontId="2" fillId="0" borderId="2" xfId="33" applyNumberFormat="1" applyFont="1" applyFill="1" applyProtection="1">
      <alignment horizontal="right" vertical="top" shrinkToFit="1"/>
    </xf>
    <xf numFmtId="0" fontId="0" fillId="0" borderId="0" xfId="0" applyFont="1" applyFill="1" applyProtection="1">
      <protection locked="0"/>
    </xf>
    <xf numFmtId="49" fontId="7" fillId="5" borderId="3" xfId="51" applyNumberFormat="1" applyFont="1" applyFill="1" applyBorder="1" applyAlignment="1">
      <alignment horizontal="center" vertical="top" shrinkToFit="1"/>
    </xf>
    <xf numFmtId="49" fontId="7" fillId="6" borderId="3" xfId="51" applyNumberFormat="1" applyFont="1" applyFill="1" applyBorder="1" applyAlignment="1">
      <alignment horizontal="center" vertical="top" shrinkToFit="1"/>
    </xf>
    <xf numFmtId="0" fontId="0" fillId="0" borderId="1" xfId="0" applyBorder="1" applyProtection="1">
      <protection locked="0"/>
    </xf>
    <xf numFmtId="4" fontId="4" fillId="7" borderId="2" xfId="32" applyNumberFormat="1" applyFill="1" applyProtection="1">
      <alignment horizontal="right" vertical="top" shrinkToFit="1"/>
    </xf>
    <xf numFmtId="10" fontId="4" fillId="7" borderId="2" xfId="33" applyNumberFormat="1" applyFill="1" applyProtection="1">
      <alignment horizontal="right" vertical="top" shrinkToFit="1"/>
    </xf>
    <xf numFmtId="4" fontId="4" fillId="0" borderId="4" xfId="35" applyNumberFormat="1" applyFill="1" applyBorder="1" applyProtection="1">
      <alignment horizontal="right" vertical="top" shrinkToFit="1"/>
    </xf>
    <xf numFmtId="10" fontId="4" fillId="0" borderId="4" xfId="36" applyNumberFormat="1" applyFill="1" applyBorder="1" applyProtection="1">
      <alignment horizontal="right" vertical="top" shrinkToFit="1"/>
    </xf>
    <xf numFmtId="0" fontId="2" fillId="0" borderId="3" xfId="2" applyNumberFormat="1" applyFill="1" applyBorder="1" applyProtection="1"/>
    <xf numFmtId="0" fontId="0" fillId="0" borderId="3" xfId="0" applyFill="1" applyBorder="1" applyProtection="1">
      <protection locked="0"/>
    </xf>
    <xf numFmtId="0" fontId="0" fillId="0" borderId="1" xfId="0" applyFill="1" applyBorder="1" applyProtection="1">
      <protection locked="0"/>
    </xf>
    <xf numFmtId="4" fontId="4" fillId="0" borderId="3" xfId="35" applyNumberFormat="1" applyFill="1" applyBorder="1" applyProtection="1">
      <alignment horizontal="right" vertical="top" shrinkToFit="1"/>
    </xf>
    <xf numFmtId="4" fontId="4" fillId="0" borderId="1" xfId="35" applyNumberFormat="1" applyFill="1" applyBorder="1" applyProtection="1">
      <alignment horizontal="right" vertical="top" shrinkToFit="1"/>
    </xf>
    <xf numFmtId="1" fontId="2" fillId="0" borderId="5" xfId="31" applyNumberFormat="1" applyBorder="1" applyProtection="1">
      <alignment horizontal="center" vertical="top" shrinkToFit="1"/>
    </xf>
    <xf numFmtId="4" fontId="4" fillId="7" borderId="3" xfId="32" applyNumberFormat="1" applyFill="1" applyBorder="1" applyProtection="1">
      <alignment horizontal="right" vertical="top" shrinkToFit="1"/>
    </xf>
    <xf numFmtId="4" fontId="4" fillId="2" borderId="3" xfId="32" applyNumberFormat="1" applyBorder="1" applyProtection="1">
      <alignment horizontal="right" vertical="top" shrinkToFit="1"/>
    </xf>
    <xf numFmtId="4" fontId="4" fillId="0" borderId="1" xfId="32" applyNumberFormat="1" applyFill="1" applyBorder="1" applyProtection="1">
      <alignment horizontal="right" vertical="top" shrinkToFit="1"/>
    </xf>
    <xf numFmtId="4" fontId="4" fillId="8" borderId="1" xfId="32" applyNumberFormat="1" applyFill="1" applyBorder="1" applyProtection="1">
      <alignment horizontal="right" vertical="top" shrinkToFit="1"/>
    </xf>
    <xf numFmtId="4" fontId="4" fillId="3" borderId="3" xfId="35" applyNumberFormat="1" applyBorder="1" applyProtection="1">
      <alignment horizontal="right" vertical="top" shrinkToFit="1"/>
    </xf>
    <xf numFmtId="4" fontId="7" fillId="6" borderId="2" xfId="32" applyNumberFormat="1" applyFont="1" applyFill="1" applyProtection="1">
      <alignment horizontal="right" vertical="top" shrinkToFit="1"/>
    </xf>
    <xf numFmtId="10" fontId="7" fillId="6" borderId="2" xfId="33" applyNumberFormat="1" applyFont="1" applyFill="1" applyProtection="1">
      <alignment horizontal="right" vertical="top" shrinkToFit="1"/>
    </xf>
    <xf numFmtId="4" fontId="2" fillId="6" borderId="2" xfId="32" applyNumberFormat="1" applyFont="1" applyFill="1" applyProtection="1">
      <alignment horizontal="right" vertical="top" shrinkToFit="1"/>
    </xf>
    <xf numFmtId="10" fontId="2" fillId="6" borderId="2" xfId="33" applyNumberFormat="1" applyFont="1" applyFill="1" applyProtection="1">
      <alignment horizontal="right" vertical="top" shrinkToFit="1"/>
    </xf>
    <xf numFmtId="4" fontId="7" fillId="5" borderId="2" xfId="32" applyNumberFormat="1" applyFont="1" applyFill="1" applyProtection="1">
      <alignment horizontal="right" vertical="top" shrinkToFit="1"/>
    </xf>
    <xf numFmtId="10" fontId="7" fillId="5" borderId="2" xfId="33" applyNumberFormat="1" applyFont="1" applyFill="1" applyProtection="1">
      <alignment horizontal="right" vertical="top" shrinkToFit="1"/>
    </xf>
    <xf numFmtId="4" fontId="2" fillId="5" borderId="2" xfId="32" applyNumberFormat="1" applyFont="1" applyFill="1" applyProtection="1">
      <alignment horizontal="right" vertical="top" shrinkToFit="1"/>
    </xf>
    <xf numFmtId="10" fontId="2" fillId="5" borderId="2" xfId="33" applyNumberFormat="1" applyFont="1" applyFill="1" applyProtection="1">
      <alignment horizontal="right" vertical="top" shrinkToFit="1"/>
    </xf>
    <xf numFmtId="49" fontId="7" fillId="9" borderId="3" xfId="51" applyNumberFormat="1" applyFont="1" applyFill="1" applyBorder="1" applyAlignment="1">
      <alignment horizontal="center" vertical="top" shrinkToFit="1"/>
    </xf>
    <xf numFmtId="4" fontId="4" fillId="9" borderId="2" xfId="32" applyNumberFormat="1" applyFill="1" applyProtection="1">
      <alignment horizontal="right" vertical="top" shrinkToFit="1"/>
    </xf>
    <xf numFmtId="10" fontId="4" fillId="9" borderId="2" xfId="33" applyNumberFormat="1" applyFill="1" applyProtection="1">
      <alignment horizontal="right" vertical="top" shrinkToFit="1"/>
    </xf>
    <xf numFmtId="4" fontId="7" fillId="9" borderId="2" xfId="32" applyNumberFormat="1" applyFont="1" applyFill="1" applyProtection="1">
      <alignment horizontal="right" vertical="top" shrinkToFit="1"/>
    </xf>
    <xf numFmtId="10" fontId="7" fillId="9" borderId="2" xfId="33" applyNumberFormat="1" applyFont="1" applyFill="1" applyProtection="1">
      <alignment horizontal="right" vertical="top" shrinkToFit="1"/>
    </xf>
    <xf numFmtId="4" fontId="2" fillId="9" borderId="2" xfId="32" applyNumberFormat="1" applyFont="1" applyFill="1" applyProtection="1">
      <alignment horizontal="right" vertical="top" shrinkToFit="1"/>
    </xf>
    <xf numFmtId="10" fontId="2" fillId="9" borderId="2" xfId="33" applyNumberFormat="1" applyFont="1" applyFill="1" applyProtection="1">
      <alignment horizontal="right" vertical="top" shrinkToFit="1"/>
    </xf>
    <xf numFmtId="49" fontId="6" fillId="6" borderId="3" xfId="51" applyNumberFormat="1" applyFont="1" applyFill="1" applyBorder="1" applyAlignment="1">
      <alignment horizontal="center" vertical="top" shrinkToFit="1"/>
    </xf>
    <xf numFmtId="4" fontId="4" fillId="6" borderId="3" xfId="2" applyNumberFormat="1" applyFont="1" applyFill="1" applyBorder="1" applyProtection="1"/>
    <xf numFmtId="49" fontId="6" fillId="5" borderId="3" xfId="51" applyNumberFormat="1" applyFont="1" applyFill="1" applyBorder="1" applyAlignment="1">
      <alignment horizontal="center" vertical="top" shrinkToFit="1"/>
    </xf>
    <xf numFmtId="4" fontId="8" fillId="5" borderId="3" xfId="0" applyNumberFormat="1" applyFont="1" applyFill="1" applyBorder="1" applyProtection="1">
      <protection locked="0"/>
    </xf>
    <xf numFmtId="49" fontId="6" fillId="9" borderId="3" xfId="51" applyNumberFormat="1" applyFont="1" applyFill="1" applyBorder="1" applyAlignment="1">
      <alignment horizontal="center" vertical="top" shrinkToFit="1"/>
    </xf>
    <xf numFmtId="4" fontId="8" fillId="9" borderId="3" xfId="0" applyNumberFormat="1" applyFont="1" applyFill="1" applyBorder="1" applyProtection="1">
      <protection locked="0"/>
    </xf>
    <xf numFmtId="4" fontId="6" fillId="0" borderId="2" xfId="32" applyNumberFormat="1" applyFont="1" applyFill="1" applyProtection="1">
      <alignment horizontal="right" vertical="top" shrinkToFit="1"/>
    </xf>
    <xf numFmtId="4" fontId="6" fillId="6" borderId="2" xfId="32" applyNumberFormat="1" applyFont="1" applyFill="1" applyProtection="1">
      <alignment horizontal="right" vertical="top" shrinkToFit="1"/>
    </xf>
    <xf numFmtId="4" fontId="6" fillId="5" borderId="2" xfId="32" applyNumberFormat="1" applyFont="1" applyFill="1" applyProtection="1">
      <alignment horizontal="right" vertical="top" shrinkToFit="1"/>
    </xf>
    <xf numFmtId="4" fontId="6" fillId="9" borderId="2" xfId="32" applyNumberFormat="1" applyFont="1" applyFill="1" applyProtection="1">
      <alignment horizontal="right" vertical="top" shrinkToFit="1"/>
    </xf>
    <xf numFmtId="10" fontId="6" fillId="0" borderId="5" xfId="33" applyNumberFormat="1" applyFont="1" applyFill="1" applyBorder="1" applyProtection="1">
      <alignment horizontal="right" vertical="top" shrinkToFit="1"/>
    </xf>
    <xf numFmtId="10" fontId="6" fillId="6" borderId="5" xfId="33" applyNumberFormat="1" applyFont="1" applyFill="1" applyBorder="1" applyProtection="1">
      <alignment horizontal="right" vertical="top" shrinkToFit="1"/>
    </xf>
    <xf numFmtId="10" fontId="6" fillId="5" borderId="5" xfId="33" applyNumberFormat="1" applyFont="1" applyFill="1" applyBorder="1" applyProtection="1">
      <alignment horizontal="right" vertical="top" shrinkToFit="1"/>
    </xf>
    <xf numFmtId="10" fontId="6" fillId="9" borderId="5" xfId="33" applyNumberFormat="1" applyFont="1" applyFill="1" applyBorder="1" applyProtection="1">
      <alignment horizontal="right" vertical="top" shrinkToFit="1"/>
    </xf>
    <xf numFmtId="10" fontId="4" fillId="0" borderId="7" xfId="36" applyNumberFormat="1" applyFill="1" applyBorder="1" applyProtection="1">
      <alignment horizontal="right" vertical="top" shrinkToFit="1"/>
    </xf>
    <xf numFmtId="10" fontId="4" fillId="9" borderId="5" xfId="33" applyNumberFormat="1" applyFont="1" applyFill="1" applyBorder="1" applyProtection="1">
      <alignment horizontal="right" vertical="top" shrinkToFit="1"/>
    </xf>
    <xf numFmtId="0" fontId="4" fillId="0" borderId="1" xfId="2" applyNumberFormat="1" applyFont="1" applyFill="1" applyProtection="1"/>
    <xf numFmtId="0" fontId="4" fillId="0" borderId="3" xfId="2" applyNumberFormat="1" applyFont="1" applyFill="1" applyBorder="1" applyAlignment="1" applyProtection="1">
      <alignment vertical="top" wrapText="1"/>
    </xf>
    <xf numFmtId="0" fontId="8" fillId="0" borderId="3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Protection="1">
      <protection locked="0"/>
    </xf>
    <xf numFmtId="4" fontId="0" fillId="0" borderId="0" xfId="0" applyNumberFormat="1" applyFill="1" applyProtection="1">
      <protection locked="0"/>
    </xf>
    <xf numFmtId="4" fontId="9" fillId="0" borderId="0" xfId="0" applyNumberFormat="1" applyFont="1" applyFill="1" applyProtection="1">
      <protection locked="0"/>
    </xf>
    <xf numFmtId="10" fontId="6" fillId="6" borderId="3" xfId="33" applyNumberFormat="1" applyFont="1" applyFill="1" applyBorder="1" applyProtection="1">
      <alignment horizontal="right" vertical="top" shrinkToFit="1"/>
    </xf>
    <xf numFmtId="10" fontId="6" fillId="5" borderId="3" xfId="33" applyNumberFormat="1" applyFont="1" applyFill="1" applyBorder="1" applyProtection="1">
      <alignment horizontal="right" vertical="top" shrinkToFit="1"/>
    </xf>
    <xf numFmtId="10" fontId="4" fillId="9" borderId="3" xfId="33" applyNumberFormat="1" applyFont="1" applyFill="1" applyBorder="1" applyProtection="1">
      <alignment horizontal="right" vertical="top" shrinkToFit="1"/>
    </xf>
    <xf numFmtId="0" fontId="4" fillId="0" borderId="2" xfId="34" applyNumberFormat="1" applyProtection="1">
      <alignment horizontal="left"/>
    </xf>
    <xf numFmtId="0" fontId="4" fillId="0" borderId="2" xfId="34">
      <alignment horizontal="left"/>
    </xf>
    <xf numFmtId="0" fontId="2" fillId="0" borderId="1" xfId="37" applyNumberFormat="1" applyProtection="1">
      <alignment horizontal="left" wrapText="1"/>
    </xf>
    <xf numFmtId="0" fontId="2" fillId="0" borderId="1" xfId="37">
      <alignment horizontal="left" wrapText="1"/>
    </xf>
    <xf numFmtId="0" fontId="2" fillId="0" borderId="2" xfId="17" applyNumberFormat="1" applyProtection="1">
      <alignment horizontal="center" vertical="center" wrapText="1"/>
    </xf>
    <xf numFmtId="0" fontId="2" fillId="0" borderId="2" xfId="17">
      <alignment horizontal="center" vertical="center" wrapText="1"/>
    </xf>
    <xf numFmtId="0" fontId="2" fillId="0" borderId="2" xfId="18" applyNumberFormat="1" applyProtection="1">
      <alignment horizontal="center" vertical="center" wrapText="1"/>
    </xf>
    <xf numFmtId="0" fontId="2" fillId="0" borderId="2" xfId="18">
      <alignment horizontal="center" vertical="center" wrapText="1"/>
    </xf>
    <xf numFmtId="0" fontId="2" fillId="0" borderId="2" xfId="19" applyNumberFormat="1" applyProtection="1">
      <alignment horizontal="center" vertical="center" wrapText="1"/>
    </xf>
    <xf numFmtId="0" fontId="2" fillId="0" borderId="2" xfId="19">
      <alignment horizontal="center" vertical="center" wrapText="1"/>
    </xf>
    <xf numFmtId="0" fontId="2" fillId="0" borderId="2" xfId="20" applyNumberFormat="1" applyProtection="1">
      <alignment horizontal="center" vertical="center" wrapText="1"/>
    </xf>
    <xf numFmtId="0" fontId="2" fillId="0" borderId="2" xfId="20">
      <alignment horizontal="center" vertical="center" wrapText="1"/>
    </xf>
    <xf numFmtId="0" fontId="2" fillId="0" borderId="2" xfId="21" applyNumberFormat="1" applyProtection="1">
      <alignment horizontal="center" vertical="center" wrapText="1"/>
    </xf>
    <xf numFmtId="0" fontId="2" fillId="0" borderId="2" xfId="21">
      <alignment horizontal="center" vertical="center" wrapText="1"/>
    </xf>
    <xf numFmtId="0" fontId="2" fillId="0" borderId="2" xfId="14" applyNumberFormat="1" applyProtection="1">
      <alignment horizontal="center" vertical="center" wrapText="1"/>
    </xf>
    <xf numFmtId="0" fontId="2" fillId="0" borderId="2" xfId="14">
      <alignment horizontal="center" vertical="center" wrapText="1"/>
    </xf>
    <xf numFmtId="0" fontId="2" fillId="0" borderId="2" xfId="15" applyNumberFormat="1" applyProtection="1">
      <alignment horizontal="center" vertical="center" wrapText="1"/>
    </xf>
    <xf numFmtId="0" fontId="2" fillId="0" borderId="2" xfId="15">
      <alignment horizontal="center" vertical="center" wrapText="1"/>
    </xf>
    <xf numFmtId="0" fontId="2" fillId="0" borderId="2" xfId="16" applyNumberFormat="1" applyProtection="1">
      <alignment horizontal="center" vertical="center" wrapText="1"/>
    </xf>
    <xf numFmtId="0" fontId="2" fillId="0" borderId="2" xfId="16">
      <alignment horizontal="center" vertical="center" wrapText="1"/>
    </xf>
    <xf numFmtId="0" fontId="2" fillId="0" borderId="2" xfId="29" applyNumberFormat="1" applyProtection="1">
      <alignment horizontal="center" vertical="center" wrapText="1"/>
    </xf>
    <xf numFmtId="0" fontId="2" fillId="0" borderId="2" xfId="29">
      <alignment horizontal="center" vertical="center" wrapText="1"/>
    </xf>
    <xf numFmtId="0" fontId="3" fillId="0" borderId="1" xfId="4" applyNumberFormat="1" applyProtection="1">
      <alignment horizontal="center"/>
    </xf>
    <xf numFmtId="0" fontId="3" fillId="0" borderId="1" xfId="4">
      <alignment horizontal="center"/>
    </xf>
    <xf numFmtId="0" fontId="2" fillId="0" borderId="1" xfId="1" applyNumberFormat="1" applyProtection="1">
      <alignment wrapText="1"/>
    </xf>
    <xf numFmtId="0" fontId="2" fillId="0" borderId="1" xfId="1">
      <alignment wrapText="1"/>
    </xf>
    <xf numFmtId="0" fontId="2" fillId="0" borderId="2" xfId="6" applyNumberFormat="1" applyProtection="1">
      <alignment horizontal="center" vertical="center" wrapText="1"/>
    </xf>
    <xf numFmtId="0" fontId="2" fillId="0" borderId="2" xfId="6">
      <alignment horizontal="center" vertical="center" wrapText="1"/>
    </xf>
    <xf numFmtId="0" fontId="3" fillId="0" borderId="1" xfId="3" applyNumberFormat="1" applyProtection="1">
      <alignment horizontal="center" wrapText="1"/>
    </xf>
    <xf numFmtId="0" fontId="3" fillId="0" borderId="1" xfId="3">
      <alignment horizontal="center" wrapText="1"/>
    </xf>
    <xf numFmtId="0" fontId="2" fillId="0" borderId="1" xfId="5" applyNumberFormat="1" applyProtection="1">
      <alignment horizontal="right"/>
    </xf>
    <xf numFmtId="0" fontId="2" fillId="0" borderId="1" xfId="5">
      <alignment horizontal="right"/>
    </xf>
    <xf numFmtId="0" fontId="2" fillId="0" borderId="2" xfId="9" applyNumberFormat="1" applyProtection="1">
      <alignment horizontal="center" vertical="center" wrapText="1"/>
    </xf>
    <xf numFmtId="0" fontId="2" fillId="0" borderId="2" xfId="9">
      <alignment horizontal="center" vertical="center" wrapText="1"/>
    </xf>
    <xf numFmtId="0" fontId="2" fillId="0" borderId="2" xfId="22" applyNumberFormat="1" applyProtection="1">
      <alignment horizontal="center" vertical="center" wrapText="1"/>
    </xf>
    <xf numFmtId="0" fontId="2" fillId="0" borderId="2" xfId="22">
      <alignment horizontal="center" vertical="center" wrapText="1"/>
    </xf>
    <xf numFmtId="0" fontId="2" fillId="0" borderId="2" xfId="23" applyNumberFormat="1" applyProtection="1">
      <alignment horizontal="center" vertical="center" wrapText="1"/>
    </xf>
    <xf numFmtId="0" fontId="2" fillId="0" borderId="2" xfId="23">
      <alignment horizontal="center" vertical="center" wrapText="1"/>
    </xf>
    <xf numFmtId="0" fontId="2" fillId="0" borderId="2" xfId="24" applyNumberFormat="1" applyProtection="1">
      <alignment horizontal="center" vertical="center" wrapText="1"/>
    </xf>
    <xf numFmtId="0" fontId="2" fillId="0" borderId="2" xfId="24">
      <alignment horizontal="center" vertical="center" wrapText="1"/>
    </xf>
    <xf numFmtId="0" fontId="2" fillId="0" borderId="2" xfId="25" applyNumberFormat="1" applyProtection="1">
      <alignment horizontal="center" vertical="center" wrapText="1"/>
    </xf>
    <xf numFmtId="0" fontId="2" fillId="0" borderId="2" xfId="25">
      <alignment horizontal="center" vertical="center" wrapText="1"/>
    </xf>
    <xf numFmtId="0" fontId="2" fillId="0" borderId="2" xfId="26" applyNumberFormat="1" applyProtection="1">
      <alignment horizontal="center" vertical="center" wrapText="1"/>
    </xf>
    <xf numFmtId="0" fontId="2" fillId="0" borderId="2" xfId="26">
      <alignment horizontal="center" vertical="center" wrapText="1"/>
    </xf>
    <xf numFmtId="0" fontId="2" fillId="0" borderId="1" xfId="1" applyNumberFormat="1" applyFill="1" applyProtection="1">
      <alignment wrapText="1"/>
    </xf>
    <xf numFmtId="0" fontId="2" fillId="0" borderId="1" xfId="1" applyFill="1">
      <alignment wrapText="1"/>
    </xf>
    <xf numFmtId="0" fontId="3" fillId="0" borderId="1" xfId="3" applyNumberFormat="1" applyFill="1" applyProtection="1">
      <alignment horizontal="center" wrapText="1"/>
    </xf>
    <xf numFmtId="0" fontId="3" fillId="0" borderId="1" xfId="3" applyFill="1">
      <alignment horizontal="center" wrapText="1"/>
    </xf>
    <xf numFmtId="0" fontId="3" fillId="0" borderId="1" xfId="4" applyNumberFormat="1" applyFill="1" applyProtection="1">
      <alignment horizontal="center"/>
    </xf>
    <xf numFmtId="0" fontId="3" fillId="0" borderId="1" xfId="4" applyFill="1">
      <alignment horizontal="center"/>
    </xf>
    <xf numFmtId="0" fontId="2" fillId="0" borderId="1" xfId="5" applyNumberFormat="1" applyFill="1" applyProtection="1">
      <alignment horizontal="right"/>
    </xf>
    <xf numFmtId="0" fontId="2" fillId="0" borderId="1" xfId="5" applyFill="1">
      <alignment horizontal="right"/>
    </xf>
    <xf numFmtId="0" fontId="2" fillId="0" borderId="2" xfId="29" applyNumberFormat="1" applyFill="1" applyProtection="1">
      <alignment horizontal="center" vertical="center" wrapText="1"/>
    </xf>
    <xf numFmtId="0" fontId="2" fillId="0" borderId="2" xfId="29" applyFill="1">
      <alignment horizontal="center" vertical="center" wrapText="1"/>
    </xf>
    <xf numFmtId="0" fontId="4" fillId="0" borderId="4" xfId="34" applyNumberFormat="1" applyFill="1" applyBorder="1" applyProtection="1">
      <alignment horizontal="left"/>
    </xf>
    <xf numFmtId="0" fontId="4" fillId="0" borderId="4" xfId="34" applyFill="1" applyBorder="1">
      <alignment horizontal="left"/>
    </xf>
    <xf numFmtId="0" fontId="2" fillId="0" borderId="2" xfId="19" applyNumberFormat="1" applyFill="1" applyProtection="1">
      <alignment horizontal="center" vertical="center" wrapText="1"/>
    </xf>
    <xf numFmtId="0" fontId="2" fillId="0" borderId="2" xfId="19" applyFill="1">
      <alignment horizontal="center" vertical="center" wrapText="1"/>
    </xf>
    <xf numFmtId="0" fontId="2" fillId="0" borderId="2" xfId="6" applyNumberFormat="1" applyFill="1" applyProtection="1">
      <alignment horizontal="center" vertical="center" wrapText="1"/>
    </xf>
    <xf numFmtId="0" fontId="2" fillId="0" borderId="2" xfId="6" applyFill="1">
      <alignment horizontal="center" vertical="center" wrapText="1"/>
    </xf>
    <xf numFmtId="0" fontId="2" fillId="0" borderId="2" xfId="9" applyNumberFormat="1" applyFill="1" applyProtection="1">
      <alignment horizontal="center" vertical="center" wrapText="1"/>
    </xf>
    <xf numFmtId="0" fontId="2" fillId="0" borderId="2" xfId="9" applyFill="1">
      <alignment horizontal="center" vertical="center" wrapText="1"/>
    </xf>
    <xf numFmtId="0" fontId="2" fillId="0" borderId="2" xfId="13" applyNumberFormat="1" applyProtection="1">
      <alignment horizontal="center" vertical="center" wrapText="1"/>
    </xf>
    <xf numFmtId="0" fontId="2" fillId="0" borderId="2" xfId="13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center" vertical="top" wrapText="1"/>
    </xf>
    <xf numFmtId="0" fontId="3" fillId="0" borderId="1" xfId="3" applyNumberFormat="1" applyFill="1" applyAlignment="1" applyProtection="1">
      <alignment horizontal="center" wrapText="1"/>
    </xf>
    <xf numFmtId="0" fontId="3" fillId="0" borderId="1" xfId="4" applyNumberFormat="1" applyFill="1" applyAlignment="1" applyProtection="1">
      <alignment horizontal="center"/>
    </xf>
    <xf numFmtId="0" fontId="2" fillId="0" borderId="4" xfId="29" applyNumberFormat="1" applyFill="1" applyBorder="1" applyAlignment="1" applyProtection="1">
      <alignment horizontal="center" vertical="center" wrapText="1"/>
    </xf>
    <xf numFmtId="0" fontId="2" fillId="0" borderId="6" xfId="29" applyNumberFormat="1" applyFill="1" applyBorder="1" applyAlignment="1" applyProtection="1">
      <alignment horizontal="center" vertical="center" wrapText="1"/>
    </xf>
    <xf numFmtId="0" fontId="4" fillId="0" borderId="3" xfId="29" applyNumberFormat="1" applyFont="1" applyFill="1" applyBorder="1" applyProtection="1">
      <alignment horizontal="center" vertical="center" wrapText="1"/>
    </xf>
    <xf numFmtId="0" fontId="4" fillId="0" borderId="3" xfId="29" applyFont="1" applyFill="1" applyBorder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top" wrapTex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Обычный 6" xfId="5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2"/>
  <sheetViews>
    <sheetView showGridLines="0" topLeftCell="B1" zoomScaleNormal="100" zoomScaleSheetLayoutView="100" workbookViewId="0">
      <pane ySplit="7" topLeftCell="A8" activePane="bottomLeft" state="frozen"/>
      <selection pane="bottomLeft" activeCell="B1" sqref="A1:XFD1048576"/>
    </sheetView>
  </sheetViews>
  <sheetFormatPr defaultRowHeight="15" outlineLevelRow="2"/>
  <cols>
    <col min="1" max="1" width="40" style="1" customWidth="1"/>
    <col min="2" max="2" width="10.7109375" style="1" customWidth="1"/>
    <col min="3" max="7" width="9.140625" style="1" hidden="1"/>
    <col min="8" max="8" width="14.7109375" style="1" customWidth="1"/>
    <col min="9" max="19" width="9.140625" style="1" hidden="1"/>
    <col min="20" max="20" width="11.7109375" style="1" customWidth="1"/>
    <col min="21" max="21" width="9.140625" style="1" hidden="1"/>
    <col min="22" max="22" width="11.7109375" style="1" customWidth="1"/>
    <col min="23" max="25" width="9.140625" style="1" hidden="1"/>
    <col min="26" max="26" width="11.7109375" style="1" customWidth="1"/>
    <col min="27" max="27" width="9.140625" style="1" customWidth="1"/>
    <col min="28" max="16384" width="9.140625" style="1"/>
  </cols>
  <sheetData>
    <row r="1" spans="1:27">
      <c r="A1" s="114"/>
      <c r="B1" s="115"/>
      <c r="C1" s="115"/>
      <c r="D1" s="115"/>
      <c r="E1" s="115"/>
      <c r="F1" s="115"/>
      <c r="G1" s="115"/>
      <c r="H1" s="11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4"/>
      <c r="V1" s="2"/>
      <c r="W1" s="2"/>
      <c r="X1" s="2"/>
      <c r="Y1" s="14"/>
      <c r="Z1" s="2"/>
      <c r="AA1" s="2"/>
    </row>
    <row r="2" spans="1:27" ht="15.2" customHeight="1">
      <c r="A2" s="114" t="s">
        <v>0</v>
      </c>
      <c r="B2" s="115"/>
      <c r="C2" s="115"/>
      <c r="D2" s="115"/>
      <c r="E2" s="115"/>
      <c r="F2" s="115"/>
      <c r="G2" s="115"/>
      <c r="H2" s="11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4"/>
      <c r="V2" s="2"/>
      <c r="W2" s="2"/>
      <c r="X2" s="2"/>
      <c r="Y2" s="14"/>
      <c r="Z2" s="2"/>
      <c r="AA2" s="2"/>
    </row>
    <row r="3" spans="1:27" ht="15.95" customHeight="1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3"/>
      <c r="AA3" s="2"/>
    </row>
    <row r="4" spans="1:27" ht="15.75" customHeight="1">
      <c r="A4" s="112" t="s">
        <v>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4"/>
      <c r="AA4" s="2"/>
    </row>
    <row r="5" spans="1:27" ht="12.75" customHeight="1">
      <c r="A5" s="120" t="s">
        <v>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2"/>
    </row>
    <row r="6" spans="1:27" ht="26.25" customHeight="1">
      <c r="A6" s="116" t="s">
        <v>4</v>
      </c>
      <c r="B6" s="122" t="s">
        <v>5</v>
      </c>
      <c r="C6" s="104" t="s">
        <v>6</v>
      </c>
      <c r="D6" s="106" t="s">
        <v>6</v>
      </c>
      <c r="E6" s="108" t="s">
        <v>6</v>
      </c>
      <c r="F6" s="94" t="s">
        <v>6</v>
      </c>
      <c r="G6" s="96" t="s">
        <v>6</v>
      </c>
      <c r="H6" s="98" t="s">
        <v>8</v>
      </c>
      <c r="I6" s="100" t="s">
        <v>6</v>
      </c>
      <c r="J6" s="102" t="s">
        <v>6</v>
      </c>
      <c r="K6" s="124" t="s">
        <v>6</v>
      </c>
      <c r="L6" s="126" t="s">
        <v>6</v>
      </c>
      <c r="M6" s="128" t="s">
        <v>6</v>
      </c>
      <c r="N6" s="130" t="s">
        <v>6</v>
      </c>
      <c r="O6" s="132" t="s">
        <v>6</v>
      </c>
      <c r="P6" s="110" t="s">
        <v>6</v>
      </c>
      <c r="Q6" s="110" t="s">
        <v>6</v>
      </c>
      <c r="R6" s="110" t="s">
        <v>6</v>
      </c>
      <c r="S6" s="110" t="s">
        <v>6</v>
      </c>
      <c r="T6" s="110" t="s">
        <v>9</v>
      </c>
      <c r="U6" s="13" t="s">
        <v>10</v>
      </c>
      <c r="V6" s="110" t="s">
        <v>11</v>
      </c>
      <c r="W6" s="110" t="s">
        <v>6</v>
      </c>
      <c r="X6" s="110" t="s">
        <v>6</v>
      </c>
      <c r="Y6" s="13" t="s">
        <v>12</v>
      </c>
      <c r="Z6" s="110" t="s">
        <v>13</v>
      </c>
      <c r="AA6" s="2"/>
    </row>
    <row r="7" spans="1:27">
      <c r="A7" s="117"/>
      <c r="B7" s="123"/>
      <c r="C7" s="105"/>
      <c r="D7" s="107"/>
      <c r="E7" s="109"/>
      <c r="F7" s="95"/>
      <c r="G7" s="97"/>
      <c r="H7" s="99"/>
      <c r="I7" s="101"/>
      <c r="J7" s="103"/>
      <c r="K7" s="125"/>
      <c r="L7" s="127"/>
      <c r="M7" s="129"/>
      <c r="N7" s="131"/>
      <c r="O7" s="133"/>
      <c r="P7" s="111"/>
      <c r="Q7" s="111"/>
      <c r="R7" s="111"/>
      <c r="S7" s="111"/>
      <c r="T7" s="111"/>
      <c r="U7" s="5"/>
      <c r="V7" s="111"/>
      <c r="W7" s="111"/>
      <c r="X7" s="111"/>
      <c r="Y7" s="5"/>
      <c r="Z7" s="111"/>
      <c r="AA7" s="2"/>
    </row>
    <row r="8" spans="1:27" ht="63.75">
      <c r="A8" s="6" t="s">
        <v>14</v>
      </c>
      <c r="B8" s="7" t="s">
        <v>15</v>
      </c>
      <c r="C8" s="7"/>
      <c r="D8" s="7"/>
      <c r="E8" s="7"/>
      <c r="F8" s="7"/>
      <c r="G8" s="8">
        <v>0</v>
      </c>
      <c r="H8" s="8">
        <v>28187500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13434437.67</v>
      </c>
      <c r="U8" s="8">
        <v>0</v>
      </c>
      <c r="V8" s="8">
        <v>13345009.58</v>
      </c>
      <c r="W8" s="8">
        <v>0</v>
      </c>
      <c r="X8" s="8">
        <v>0</v>
      </c>
      <c r="Y8" s="8">
        <v>0</v>
      </c>
      <c r="Z8" s="9">
        <v>0.47660976212860312</v>
      </c>
      <c r="AA8" s="2"/>
    </row>
    <row r="9" spans="1:27" ht="63.75" outlineLevel="1">
      <c r="A9" s="6" t="s">
        <v>16</v>
      </c>
      <c r="B9" s="7" t="s">
        <v>17</v>
      </c>
      <c r="C9" s="7"/>
      <c r="D9" s="7"/>
      <c r="E9" s="7"/>
      <c r="F9" s="7"/>
      <c r="G9" s="8">
        <v>0</v>
      </c>
      <c r="H9" s="8">
        <v>10119000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4837137.67</v>
      </c>
      <c r="U9" s="8">
        <v>0</v>
      </c>
      <c r="V9" s="8">
        <v>4747709.58</v>
      </c>
      <c r="W9" s="8">
        <v>0</v>
      </c>
      <c r="X9" s="8">
        <v>0</v>
      </c>
      <c r="Y9" s="8">
        <v>0</v>
      </c>
      <c r="Z9" s="9">
        <v>0.47802526633066511</v>
      </c>
      <c r="AA9" s="2"/>
    </row>
    <row r="10" spans="1:27" ht="25.5" outlineLevel="2">
      <c r="A10" s="6" t="s">
        <v>18</v>
      </c>
      <c r="B10" s="7" t="s">
        <v>19</v>
      </c>
      <c r="C10" s="7"/>
      <c r="D10" s="7"/>
      <c r="E10" s="7"/>
      <c r="F10" s="7"/>
      <c r="G10" s="8">
        <v>0</v>
      </c>
      <c r="H10" s="8">
        <v>2931000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1076600</v>
      </c>
      <c r="U10" s="8">
        <v>0</v>
      </c>
      <c r="V10" s="8">
        <v>1070176.33</v>
      </c>
      <c r="W10" s="8">
        <v>0</v>
      </c>
      <c r="X10" s="8">
        <v>0</v>
      </c>
      <c r="Y10" s="8">
        <v>0</v>
      </c>
      <c r="Z10" s="9">
        <v>0.36731490958717161</v>
      </c>
      <c r="AA10" s="2"/>
    </row>
    <row r="11" spans="1:27" ht="89.25" outlineLevel="2">
      <c r="A11" s="6" t="s">
        <v>20</v>
      </c>
      <c r="B11" s="7" t="s">
        <v>21</v>
      </c>
      <c r="C11" s="7"/>
      <c r="D11" s="7"/>
      <c r="E11" s="7"/>
      <c r="F11" s="7"/>
      <c r="G11" s="8">
        <v>0</v>
      </c>
      <c r="H11" s="8">
        <v>7073600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3677837.67</v>
      </c>
      <c r="U11" s="8">
        <v>0</v>
      </c>
      <c r="V11" s="8">
        <v>3646255.86</v>
      </c>
      <c r="W11" s="8">
        <v>0</v>
      </c>
      <c r="X11" s="8">
        <v>0</v>
      </c>
      <c r="Y11" s="8">
        <v>0</v>
      </c>
      <c r="Z11" s="9">
        <v>0.51993859845057677</v>
      </c>
      <c r="AA11" s="2"/>
    </row>
    <row r="12" spans="1:27" ht="63.75" outlineLevel="2">
      <c r="A12" s="6" t="s">
        <v>22</v>
      </c>
      <c r="B12" s="7" t="s">
        <v>23</v>
      </c>
      <c r="C12" s="7"/>
      <c r="D12" s="7"/>
      <c r="E12" s="7"/>
      <c r="F12" s="7"/>
      <c r="G12" s="8">
        <v>0</v>
      </c>
      <c r="H12" s="8">
        <v>114400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82700</v>
      </c>
      <c r="U12" s="8">
        <v>0</v>
      </c>
      <c r="V12" s="8">
        <v>31277.39</v>
      </c>
      <c r="W12" s="8">
        <v>0</v>
      </c>
      <c r="X12" s="8">
        <v>0</v>
      </c>
      <c r="Y12" s="8">
        <v>0</v>
      </c>
      <c r="Z12" s="9">
        <v>0.72290209790209792</v>
      </c>
      <c r="AA12" s="2"/>
    </row>
    <row r="13" spans="1:27" ht="51" outlineLevel="1">
      <c r="A13" s="6" t="s">
        <v>24</v>
      </c>
      <c r="B13" s="7" t="s">
        <v>25</v>
      </c>
      <c r="C13" s="7"/>
      <c r="D13" s="7"/>
      <c r="E13" s="7"/>
      <c r="F13" s="7"/>
      <c r="G13" s="8">
        <v>0</v>
      </c>
      <c r="H13" s="8">
        <v>17984900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8534700</v>
      </c>
      <c r="U13" s="8">
        <v>0</v>
      </c>
      <c r="V13" s="8">
        <v>8534700</v>
      </c>
      <c r="W13" s="8">
        <v>0</v>
      </c>
      <c r="X13" s="8">
        <v>0</v>
      </c>
      <c r="Y13" s="8">
        <v>0</v>
      </c>
      <c r="Z13" s="9">
        <v>0.47454809312256391</v>
      </c>
      <c r="AA13" s="2"/>
    </row>
    <row r="14" spans="1:27" ht="25.5" outlineLevel="2">
      <c r="A14" s="6" t="s">
        <v>26</v>
      </c>
      <c r="B14" s="7" t="s">
        <v>27</v>
      </c>
      <c r="C14" s="7"/>
      <c r="D14" s="7"/>
      <c r="E14" s="7"/>
      <c r="F14" s="7"/>
      <c r="G14" s="8">
        <v>0</v>
      </c>
      <c r="H14" s="8">
        <v>16786000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7844700</v>
      </c>
      <c r="U14" s="8">
        <v>0</v>
      </c>
      <c r="V14" s="8">
        <v>7844700</v>
      </c>
      <c r="W14" s="8">
        <v>0</v>
      </c>
      <c r="X14" s="8">
        <v>0</v>
      </c>
      <c r="Y14" s="8">
        <v>0</v>
      </c>
      <c r="Z14" s="9">
        <v>0.46733587513404029</v>
      </c>
      <c r="AA14" s="2"/>
    </row>
    <row r="15" spans="1:27" ht="38.25" outlineLevel="2">
      <c r="A15" s="6" t="s">
        <v>28</v>
      </c>
      <c r="B15" s="7" t="s">
        <v>29</v>
      </c>
      <c r="C15" s="7"/>
      <c r="D15" s="7"/>
      <c r="E15" s="7"/>
      <c r="F15" s="7"/>
      <c r="G15" s="8">
        <v>0</v>
      </c>
      <c r="H15" s="8">
        <v>728100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364100</v>
      </c>
      <c r="U15" s="8">
        <v>0</v>
      </c>
      <c r="V15" s="8">
        <v>364100</v>
      </c>
      <c r="W15" s="8">
        <v>0</v>
      </c>
      <c r="X15" s="8">
        <v>0</v>
      </c>
      <c r="Y15" s="8">
        <v>0</v>
      </c>
      <c r="Z15" s="9">
        <v>0.50006867188573001</v>
      </c>
      <c r="AA15" s="2"/>
    </row>
    <row r="16" spans="1:27" ht="63.75" outlineLevel="2">
      <c r="A16" s="6" t="s">
        <v>22</v>
      </c>
      <c r="B16" s="7" t="s">
        <v>30</v>
      </c>
      <c r="C16" s="7"/>
      <c r="D16" s="7"/>
      <c r="E16" s="7"/>
      <c r="F16" s="7"/>
      <c r="G16" s="8">
        <v>0</v>
      </c>
      <c r="H16" s="8">
        <v>470800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325900</v>
      </c>
      <c r="U16" s="8">
        <v>0</v>
      </c>
      <c r="V16" s="8">
        <v>325900</v>
      </c>
      <c r="W16" s="8">
        <v>0</v>
      </c>
      <c r="X16" s="8">
        <v>0</v>
      </c>
      <c r="Y16" s="8">
        <v>0</v>
      </c>
      <c r="Z16" s="9">
        <v>0.6922259983007647</v>
      </c>
      <c r="AA16" s="2"/>
    </row>
    <row r="17" spans="1:27" ht="38.25" outlineLevel="1">
      <c r="A17" s="6" t="s">
        <v>31</v>
      </c>
      <c r="B17" s="7" t="s">
        <v>32</v>
      </c>
      <c r="C17" s="7"/>
      <c r="D17" s="7"/>
      <c r="E17" s="7"/>
      <c r="F17" s="7"/>
      <c r="G17" s="8">
        <v>0</v>
      </c>
      <c r="H17" s="8">
        <v>83600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62600</v>
      </c>
      <c r="U17" s="8">
        <v>0</v>
      </c>
      <c r="V17" s="8">
        <v>62600</v>
      </c>
      <c r="W17" s="8">
        <v>0</v>
      </c>
      <c r="X17" s="8">
        <v>0</v>
      </c>
      <c r="Y17" s="8">
        <v>0</v>
      </c>
      <c r="Z17" s="9">
        <v>0.74880382775119614</v>
      </c>
      <c r="AA17" s="2"/>
    </row>
    <row r="18" spans="1:27" ht="51" outlineLevel="2">
      <c r="A18" s="6" t="s">
        <v>33</v>
      </c>
      <c r="B18" s="7" t="s">
        <v>34</v>
      </c>
      <c r="C18" s="7"/>
      <c r="D18" s="7"/>
      <c r="E18" s="7"/>
      <c r="F18" s="7"/>
      <c r="G18" s="8">
        <v>0</v>
      </c>
      <c r="H18" s="8">
        <v>20000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9">
        <v>0</v>
      </c>
      <c r="AA18" s="2"/>
    </row>
    <row r="19" spans="1:27" ht="51" outlineLevel="2">
      <c r="A19" s="6" t="s">
        <v>33</v>
      </c>
      <c r="B19" s="7" t="s">
        <v>35</v>
      </c>
      <c r="C19" s="7"/>
      <c r="D19" s="7"/>
      <c r="E19" s="7"/>
      <c r="F19" s="7"/>
      <c r="G19" s="8">
        <v>0</v>
      </c>
      <c r="H19" s="8">
        <v>20000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19000</v>
      </c>
      <c r="U19" s="8">
        <v>0</v>
      </c>
      <c r="V19" s="8">
        <v>19000</v>
      </c>
      <c r="W19" s="8">
        <v>0</v>
      </c>
      <c r="X19" s="8">
        <v>0</v>
      </c>
      <c r="Y19" s="8">
        <v>0</v>
      </c>
      <c r="Z19" s="9">
        <v>0.95</v>
      </c>
      <c r="AA19" s="2"/>
    </row>
    <row r="20" spans="1:27" ht="102" outlineLevel="2">
      <c r="A20" s="6" t="s">
        <v>36</v>
      </c>
      <c r="B20" s="7" t="s">
        <v>37</v>
      </c>
      <c r="C20" s="7"/>
      <c r="D20" s="7"/>
      <c r="E20" s="7"/>
      <c r="F20" s="7"/>
      <c r="G20" s="8">
        <v>0</v>
      </c>
      <c r="H20" s="8">
        <v>43600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43600</v>
      </c>
      <c r="U20" s="8">
        <v>0</v>
      </c>
      <c r="V20" s="8">
        <v>43600</v>
      </c>
      <c r="W20" s="8">
        <v>0</v>
      </c>
      <c r="X20" s="8">
        <v>0</v>
      </c>
      <c r="Y20" s="8">
        <v>0</v>
      </c>
      <c r="Z20" s="9">
        <v>1</v>
      </c>
      <c r="AA20" s="2"/>
    </row>
    <row r="21" spans="1:27" ht="63.75">
      <c r="A21" s="6" t="s">
        <v>38</v>
      </c>
      <c r="B21" s="7" t="s">
        <v>39</v>
      </c>
      <c r="C21" s="7"/>
      <c r="D21" s="7"/>
      <c r="E21" s="7"/>
      <c r="F21" s="7"/>
      <c r="G21" s="8">
        <v>0</v>
      </c>
      <c r="H21" s="8">
        <v>22500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9">
        <v>0</v>
      </c>
      <c r="AA21" s="2"/>
    </row>
    <row r="22" spans="1:27" ht="76.5" outlineLevel="2">
      <c r="A22" s="6" t="s">
        <v>40</v>
      </c>
      <c r="B22" s="7" t="s">
        <v>41</v>
      </c>
      <c r="C22" s="7"/>
      <c r="D22" s="7"/>
      <c r="E22" s="7"/>
      <c r="F22" s="7"/>
      <c r="G22" s="8">
        <v>0</v>
      </c>
      <c r="H22" s="8">
        <v>17900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9">
        <v>0</v>
      </c>
      <c r="AA22" s="2"/>
    </row>
    <row r="23" spans="1:27" ht="76.5" outlineLevel="2">
      <c r="A23" s="6" t="s">
        <v>42</v>
      </c>
      <c r="B23" s="7" t="s">
        <v>43</v>
      </c>
      <c r="C23" s="7"/>
      <c r="D23" s="7"/>
      <c r="E23" s="7"/>
      <c r="F23" s="7"/>
      <c r="G23" s="8">
        <v>0</v>
      </c>
      <c r="H23" s="8">
        <v>4600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9">
        <v>0</v>
      </c>
      <c r="AA23" s="2"/>
    </row>
    <row r="24" spans="1:27" ht="51">
      <c r="A24" s="6" t="s">
        <v>44</v>
      </c>
      <c r="B24" s="7" t="s">
        <v>45</v>
      </c>
      <c r="C24" s="7"/>
      <c r="D24" s="7"/>
      <c r="E24" s="7"/>
      <c r="F24" s="7"/>
      <c r="G24" s="8">
        <v>0</v>
      </c>
      <c r="H24" s="8">
        <v>20000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9">
        <v>0</v>
      </c>
      <c r="AA24" s="2"/>
    </row>
    <row r="25" spans="1:27" ht="63.75" outlineLevel="2">
      <c r="A25" s="6" t="s">
        <v>46</v>
      </c>
      <c r="B25" s="7" t="s">
        <v>47</v>
      </c>
      <c r="C25" s="7"/>
      <c r="D25" s="7"/>
      <c r="E25" s="7"/>
      <c r="F25" s="7"/>
      <c r="G25" s="8">
        <v>0</v>
      </c>
      <c r="H25" s="8">
        <v>20000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9">
        <v>0</v>
      </c>
      <c r="AA25" s="2"/>
    </row>
    <row r="26" spans="1:27" ht="76.5">
      <c r="A26" s="6" t="s">
        <v>48</v>
      </c>
      <c r="B26" s="7" t="s">
        <v>49</v>
      </c>
      <c r="C26" s="7"/>
      <c r="D26" s="7"/>
      <c r="E26" s="7"/>
      <c r="F26" s="7"/>
      <c r="G26" s="8">
        <v>0</v>
      </c>
      <c r="H26" s="8">
        <v>100000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21120</v>
      </c>
      <c r="U26" s="8">
        <v>0</v>
      </c>
      <c r="V26" s="8">
        <v>21120</v>
      </c>
      <c r="W26" s="8">
        <v>0</v>
      </c>
      <c r="X26" s="8">
        <v>0</v>
      </c>
      <c r="Y26" s="8">
        <v>0</v>
      </c>
      <c r="Z26" s="9">
        <v>0.2112</v>
      </c>
      <c r="AA26" s="2"/>
    </row>
    <row r="27" spans="1:27" ht="89.25" outlineLevel="2">
      <c r="A27" s="6" t="s">
        <v>50</v>
      </c>
      <c r="B27" s="7" t="s">
        <v>51</v>
      </c>
      <c r="C27" s="7"/>
      <c r="D27" s="7"/>
      <c r="E27" s="7"/>
      <c r="F27" s="7"/>
      <c r="G27" s="8">
        <v>0</v>
      </c>
      <c r="H27" s="8">
        <v>70000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21120</v>
      </c>
      <c r="U27" s="8">
        <v>0</v>
      </c>
      <c r="V27" s="8">
        <v>21120</v>
      </c>
      <c r="W27" s="8">
        <v>0</v>
      </c>
      <c r="X27" s="8">
        <v>0</v>
      </c>
      <c r="Y27" s="8">
        <v>0</v>
      </c>
      <c r="Z27" s="9">
        <v>0.30171428571428571</v>
      </c>
      <c r="AA27" s="2"/>
    </row>
    <row r="28" spans="1:27" ht="89.25" outlineLevel="2">
      <c r="A28" s="6" t="s">
        <v>50</v>
      </c>
      <c r="B28" s="7" t="s">
        <v>52</v>
      </c>
      <c r="C28" s="7"/>
      <c r="D28" s="7"/>
      <c r="E28" s="7"/>
      <c r="F28" s="7"/>
      <c r="G28" s="8">
        <v>0</v>
      </c>
      <c r="H28" s="8">
        <v>12000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9">
        <v>0</v>
      </c>
      <c r="AA28" s="2"/>
    </row>
    <row r="29" spans="1:27" ht="89.25" outlineLevel="2">
      <c r="A29" s="6" t="s">
        <v>50</v>
      </c>
      <c r="B29" s="7" t="s">
        <v>53</v>
      </c>
      <c r="C29" s="7"/>
      <c r="D29" s="7"/>
      <c r="E29" s="7"/>
      <c r="F29" s="7"/>
      <c r="G29" s="8">
        <v>0</v>
      </c>
      <c r="H29" s="8">
        <v>3000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9">
        <v>0</v>
      </c>
      <c r="AA29" s="2"/>
    </row>
    <row r="30" spans="1:27" ht="89.25" outlineLevel="2">
      <c r="A30" s="6" t="s">
        <v>50</v>
      </c>
      <c r="B30" s="7" t="s">
        <v>54</v>
      </c>
      <c r="C30" s="7"/>
      <c r="D30" s="7"/>
      <c r="E30" s="7"/>
      <c r="F30" s="7"/>
      <c r="G30" s="8">
        <v>0</v>
      </c>
      <c r="H30" s="8">
        <v>15000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9">
        <v>0</v>
      </c>
      <c r="AA30" s="2"/>
    </row>
    <row r="31" spans="1:27" ht="63.75">
      <c r="A31" s="6" t="s">
        <v>55</v>
      </c>
      <c r="B31" s="7" t="s">
        <v>56</v>
      </c>
      <c r="C31" s="7"/>
      <c r="D31" s="7"/>
      <c r="E31" s="7"/>
      <c r="F31" s="7"/>
      <c r="G31" s="8">
        <v>0</v>
      </c>
      <c r="H31" s="8">
        <v>70000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9">
        <v>0</v>
      </c>
      <c r="AA31" s="2"/>
    </row>
    <row r="32" spans="1:27" ht="76.5" outlineLevel="2">
      <c r="A32" s="6" t="s">
        <v>57</v>
      </c>
      <c r="B32" s="7" t="s">
        <v>58</v>
      </c>
      <c r="C32" s="7"/>
      <c r="D32" s="7"/>
      <c r="E32" s="7"/>
      <c r="F32" s="7"/>
      <c r="G32" s="8">
        <v>0</v>
      </c>
      <c r="H32" s="8">
        <v>70000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9">
        <v>0</v>
      </c>
      <c r="AA32" s="2"/>
    </row>
    <row r="33" spans="1:27" ht="51">
      <c r="A33" s="6" t="s">
        <v>59</v>
      </c>
      <c r="B33" s="7" t="s">
        <v>60</v>
      </c>
      <c r="C33" s="7"/>
      <c r="D33" s="7"/>
      <c r="E33" s="7"/>
      <c r="F33" s="7"/>
      <c r="G33" s="8">
        <v>0</v>
      </c>
      <c r="H33" s="8">
        <v>10000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9">
        <v>0</v>
      </c>
      <c r="AA33" s="2"/>
    </row>
    <row r="34" spans="1:27" ht="63.75" outlineLevel="2">
      <c r="A34" s="6" t="s">
        <v>61</v>
      </c>
      <c r="B34" s="7" t="s">
        <v>62</v>
      </c>
      <c r="C34" s="7"/>
      <c r="D34" s="7"/>
      <c r="E34" s="7"/>
      <c r="F34" s="7"/>
      <c r="G34" s="8">
        <v>0</v>
      </c>
      <c r="H34" s="8">
        <v>10000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9">
        <v>0</v>
      </c>
      <c r="AA34" s="2"/>
    </row>
    <row r="35" spans="1:27" ht="63.75">
      <c r="A35" s="6" t="s">
        <v>63</v>
      </c>
      <c r="B35" s="7" t="s">
        <v>64</v>
      </c>
      <c r="C35" s="7"/>
      <c r="D35" s="7"/>
      <c r="E35" s="7"/>
      <c r="F35" s="7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9">
        <v>0</v>
      </c>
      <c r="AA35" s="2"/>
    </row>
    <row r="36" spans="1:27" ht="38.25" outlineLevel="2">
      <c r="A36" s="6" t="s">
        <v>65</v>
      </c>
      <c r="B36" s="7" t="s">
        <v>66</v>
      </c>
      <c r="C36" s="7"/>
      <c r="D36" s="7"/>
      <c r="E36" s="7"/>
      <c r="F36" s="7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9">
        <v>0</v>
      </c>
      <c r="AA36" s="2"/>
    </row>
    <row r="37" spans="1:27" ht="63.75">
      <c r="A37" s="6" t="s">
        <v>67</v>
      </c>
      <c r="B37" s="7" t="s">
        <v>68</v>
      </c>
      <c r="C37" s="7"/>
      <c r="D37" s="7"/>
      <c r="E37" s="7"/>
      <c r="F37" s="7"/>
      <c r="G37" s="8">
        <v>0</v>
      </c>
      <c r="H37" s="8">
        <v>1351100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837335.63</v>
      </c>
      <c r="U37" s="8">
        <v>0</v>
      </c>
      <c r="V37" s="8">
        <v>837335.63</v>
      </c>
      <c r="W37" s="8">
        <v>0</v>
      </c>
      <c r="X37" s="8">
        <v>0</v>
      </c>
      <c r="Y37" s="8">
        <v>0</v>
      </c>
      <c r="Z37" s="9">
        <v>0.61974363851676417</v>
      </c>
      <c r="AA37" s="2"/>
    </row>
    <row r="38" spans="1:27" ht="76.5" outlineLevel="2">
      <c r="A38" s="6" t="s">
        <v>69</v>
      </c>
      <c r="B38" s="7" t="s">
        <v>70</v>
      </c>
      <c r="C38" s="7"/>
      <c r="D38" s="7"/>
      <c r="E38" s="7"/>
      <c r="F38" s="7"/>
      <c r="G38" s="8">
        <v>0</v>
      </c>
      <c r="H38" s="8">
        <v>30000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8320</v>
      </c>
      <c r="U38" s="8">
        <v>0</v>
      </c>
      <c r="V38" s="8">
        <v>8320</v>
      </c>
      <c r="W38" s="8">
        <v>0</v>
      </c>
      <c r="X38" s="8">
        <v>0</v>
      </c>
      <c r="Y38" s="8">
        <v>0</v>
      </c>
      <c r="Z38" s="9">
        <v>0.27733333333333332</v>
      </c>
      <c r="AA38" s="2"/>
    </row>
    <row r="39" spans="1:27" ht="76.5" outlineLevel="2">
      <c r="A39" s="6" t="s">
        <v>69</v>
      </c>
      <c r="B39" s="7" t="s">
        <v>71</v>
      </c>
      <c r="C39" s="7"/>
      <c r="D39" s="7"/>
      <c r="E39" s="7"/>
      <c r="F39" s="7"/>
      <c r="G39" s="8">
        <v>0</v>
      </c>
      <c r="H39" s="8">
        <v>50000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9">
        <v>0</v>
      </c>
      <c r="AA39" s="2"/>
    </row>
    <row r="40" spans="1:27" ht="76.5" outlineLevel="2">
      <c r="A40" s="6" t="s">
        <v>69</v>
      </c>
      <c r="B40" s="7" t="s">
        <v>72</v>
      </c>
      <c r="C40" s="7"/>
      <c r="D40" s="7"/>
      <c r="E40" s="7"/>
      <c r="F40" s="7"/>
      <c r="G40" s="8">
        <v>0</v>
      </c>
      <c r="H40" s="8">
        <v>386000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254557.26</v>
      </c>
      <c r="U40" s="8">
        <v>0</v>
      </c>
      <c r="V40" s="8">
        <v>254557.26</v>
      </c>
      <c r="W40" s="8">
        <v>0</v>
      </c>
      <c r="X40" s="8">
        <v>0</v>
      </c>
      <c r="Y40" s="8">
        <v>0</v>
      </c>
      <c r="Z40" s="9">
        <v>0.65947476683937822</v>
      </c>
      <c r="AA40" s="2"/>
    </row>
    <row r="41" spans="1:27" ht="51" outlineLevel="2">
      <c r="A41" s="6" t="s">
        <v>73</v>
      </c>
      <c r="B41" s="7" t="s">
        <v>74</v>
      </c>
      <c r="C41" s="7"/>
      <c r="D41" s="7"/>
      <c r="E41" s="7"/>
      <c r="F41" s="7"/>
      <c r="G41" s="8">
        <v>0</v>
      </c>
      <c r="H41" s="8">
        <v>508080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410209.31</v>
      </c>
      <c r="U41" s="8">
        <v>0</v>
      </c>
      <c r="V41" s="8">
        <v>410209.31</v>
      </c>
      <c r="W41" s="8">
        <v>0</v>
      </c>
      <c r="X41" s="8">
        <v>0</v>
      </c>
      <c r="Y41" s="8">
        <v>0</v>
      </c>
      <c r="Z41" s="9">
        <v>0.80737149661470631</v>
      </c>
      <c r="AA41" s="2"/>
    </row>
    <row r="42" spans="1:27" ht="38.25" outlineLevel="2">
      <c r="A42" s="6" t="s">
        <v>75</v>
      </c>
      <c r="B42" s="7" t="s">
        <v>76</v>
      </c>
      <c r="C42" s="7"/>
      <c r="D42" s="7"/>
      <c r="E42" s="7"/>
      <c r="F42" s="7"/>
      <c r="G42" s="8">
        <v>0</v>
      </c>
      <c r="H42" s="8">
        <v>127020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95919.06</v>
      </c>
      <c r="U42" s="8">
        <v>0</v>
      </c>
      <c r="V42" s="8">
        <v>95919.06</v>
      </c>
      <c r="W42" s="8">
        <v>0</v>
      </c>
      <c r="X42" s="8">
        <v>0</v>
      </c>
      <c r="Y42" s="8">
        <v>0</v>
      </c>
      <c r="Z42" s="9">
        <v>0.75514926783183756</v>
      </c>
      <c r="AA42" s="2"/>
    </row>
    <row r="43" spans="1:27" ht="76.5" outlineLevel="2">
      <c r="A43" s="6" t="s">
        <v>69</v>
      </c>
      <c r="B43" s="7" t="s">
        <v>77</v>
      </c>
      <c r="C43" s="7"/>
      <c r="D43" s="7"/>
      <c r="E43" s="7"/>
      <c r="F43" s="7"/>
      <c r="G43" s="8">
        <v>0</v>
      </c>
      <c r="H43" s="8">
        <v>232100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50440</v>
      </c>
      <c r="U43" s="8">
        <v>0</v>
      </c>
      <c r="V43" s="8">
        <v>50440</v>
      </c>
      <c r="W43" s="8">
        <v>0</v>
      </c>
      <c r="X43" s="8">
        <v>0</v>
      </c>
      <c r="Y43" s="8">
        <v>0</v>
      </c>
      <c r="Z43" s="9">
        <v>0.21732012063765618</v>
      </c>
      <c r="AA43" s="2"/>
    </row>
    <row r="44" spans="1:27" ht="76.5" outlineLevel="2">
      <c r="A44" s="6" t="s">
        <v>69</v>
      </c>
      <c r="B44" s="7" t="s">
        <v>78</v>
      </c>
      <c r="C44" s="7"/>
      <c r="D44" s="7"/>
      <c r="E44" s="7"/>
      <c r="F44" s="7"/>
      <c r="G44" s="8">
        <v>0</v>
      </c>
      <c r="H44" s="8">
        <v>17900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17890</v>
      </c>
      <c r="U44" s="8">
        <v>0</v>
      </c>
      <c r="V44" s="8">
        <v>17890</v>
      </c>
      <c r="W44" s="8">
        <v>0</v>
      </c>
      <c r="X44" s="8">
        <v>0</v>
      </c>
      <c r="Y44" s="8">
        <v>0</v>
      </c>
      <c r="Z44" s="9">
        <v>0.99944134078212288</v>
      </c>
      <c r="AA44" s="2"/>
    </row>
    <row r="45" spans="1:27" ht="51">
      <c r="A45" s="6" t="s">
        <v>79</v>
      </c>
      <c r="B45" s="7" t="s">
        <v>80</v>
      </c>
      <c r="C45" s="7"/>
      <c r="D45" s="7"/>
      <c r="E45" s="7"/>
      <c r="F45" s="7"/>
      <c r="G45" s="8">
        <v>0</v>
      </c>
      <c r="H45" s="8">
        <v>104000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9">
        <v>0</v>
      </c>
      <c r="AA45" s="2"/>
    </row>
    <row r="46" spans="1:27" ht="38.25" outlineLevel="1">
      <c r="A46" s="6" t="s">
        <v>81</v>
      </c>
      <c r="B46" s="7" t="s">
        <v>82</v>
      </c>
      <c r="C46" s="7"/>
      <c r="D46" s="7"/>
      <c r="E46" s="7"/>
      <c r="F46" s="7"/>
      <c r="G46" s="8">
        <v>0</v>
      </c>
      <c r="H46" s="8">
        <v>104000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9">
        <v>0</v>
      </c>
      <c r="AA46" s="2"/>
    </row>
    <row r="47" spans="1:27" ht="51" outlineLevel="2">
      <c r="A47" s="6" t="s">
        <v>83</v>
      </c>
      <c r="B47" s="7" t="s">
        <v>84</v>
      </c>
      <c r="C47" s="7"/>
      <c r="D47" s="7"/>
      <c r="E47" s="7"/>
      <c r="F47" s="7"/>
      <c r="G47" s="8">
        <v>0</v>
      </c>
      <c r="H47" s="8">
        <v>104000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9">
        <v>0</v>
      </c>
      <c r="AA47" s="2"/>
    </row>
    <row r="48" spans="1:27" ht="25.5" outlineLevel="1">
      <c r="A48" s="6" t="s">
        <v>85</v>
      </c>
      <c r="B48" s="7" t="s">
        <v>86</v>
      </c>
      <c r="C48" s="7"/>
      <c r="D48" s="7"/>
      <c r="E48" s="7"/>
      <c r="F48" s="7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9">
        <v>0</v>
      </c>
      <c r="AA48" s="2"/>
    </row>
    <row r="49" spans="1:27" ht="51" outlineLevel="2">
      <c r="A49" s="6" t="s">
        <v>87</v>
      </c>
      <c r="B49" s="7" t="s">
        <v>88</v>
      </c>
      <c r="C49" s="7"/>
      <c r="D49" s="7"/>
      <c r="E49" s="7"/>
      <c r="F49" s="7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9">
        <v>0</v>
      </c>
      <c r="AA49" s="2"/>
    </row>
    <row r="50" spans="1:27" ht="38.25" outlineLevel="1">
      <c r="A50" s="6" t="s">
        <v>89</v>
      </c>
      <c r="B50" s="7" t="s">
        <v>90</v>
      </c>
      <c r="C50" s="7"/>
      <c r="D50" s="7"/>
      <c r="E50" s="7"/>
      <c r="F50" s="7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9">
        <v>0</v>
      </c>
      <c r="AA50" s="2"/>
    </row>
    <row r="51" spans="1:27" ht="89.25" outlineLevel="2">
      <c r="A51" s="6" t="s">
        <v>91</v>
      </c>
      <c r="B51" s="7" t="s">
        <v>92</v>
      </c>
      <c r="C51" s="7"/>
      <c r="D51" s="7"/>
      <c r="E51" s="7"/>
      <c r="F51" s="7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9">
        <v>0</v>
      </c>
      <c r="AA51" s="2"/>
    </row>
    <row r="52" spans="1:27" ht="63.75" outlineLevel="1">
      <c r="A52" s="6" t="s">
        <v>93</v>
      </c>
      <c r="B52" s="7" t="s">
        <v>94</v>
      </c>
      <c r="C52" s="7"/>
      <c r="D52" s="7"/>
      <c r="E52" s="7"/>
      <c r="F52" s="7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9">
        <v>0</v>
      </c>
      <c r="AA52" s="2"/>
    </row>
    <row r="53" spans="1:27" ht="38.25" outlineLevel="2">
      <c r="A53" s="6" t="s">
        <v>95</v>
      </c>
      <c r="B53" s="7" t="s">
        <v>96</v>
      </c>
      <c r="C53" s="7"/>
      <c r="D53" s="7"/>
      <c r="E53" s="7"/>
      <c r="F53" s="7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9">
        <v>0</v>
      </c>
      <c r="AA53" s="2"/>
    </row>
    <row r="54" spans="1:27" ht="89.25">
      <c r="A54" s="6" t="s">
        <v>97</v>
      </c>
      <c r="B54" s="7" t="s">
        <v>98</v>
      </c>
      <c r="C54" s="7"/>
      <c r="D54" s="7"/>
      <c r="E54" s="7"/>
      <c r="F54" s="7"/>
      <c r="G54" s="8">
        <v>0</v>
      </c>
      <c r="H54" s="8">
        <v>10540700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3745203.8</v>
      </c>
      <c r="U54" s="8">
        <v>0</v>
      </c>
      <c r="V54" s="8">
        <v>3745203.8</v>
      </c>
      <c r="W54" s="8">
        <v>0</v>
      </c>
      <c r="X54" s="8">
        <v>0</v>
      </c>
      <c r="Y54" s="8">
        <v>0</v>
      </c>
      <c r="Z54" s="9">
        <v>0.35530883148178016</v>
      </c>
      <c r="AA54" s="2"/>
    </row>
    <row r="55" spans="1:27" ht="51" outlineLevel="2">
      <c r="A55" s="6" t="s">
        <v>99</v>
      </c>
      <c r="B55" s="7" t="s">
        <v>100</v>
      </c>
      <c r="C55" s="7"/>
      <c r="D55" s="7"/>
      <c r="E55" s="7"/>
      <c r="F55" s="7"/>
      <c r="G55" s="8">
        <v>0</v>
      </c>
      <c r="H55" s="8">
        <v>4556000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1373248.93</v>
      </c>
      <c r="U55" s="8">
        <v>0</v>
      </c>
      <c r="V55" s="8">
        <v>1373248.93</v>
      </c>
      <c r="W55" s="8">
        <v>0</v>
      </c>
      <c r="X55" s="8">
        <v>0</v>
      </c>
      <c r="Y55" s="8">
        <v>0</v>
      </c>
      <c r="Z55" s="9">
        <v>0.30141548068481122</v>
      </c>
      <c r="AA55" s="2"/>
    </row>
    <row r="56" spans="1:27" ht="51" outlineLevel="2">
      <c r="A56" s="6" t="s">
        <v>99</v>
      </c>
      <c r="B56" s="7" t="s">
        <v>101</v>
      </c>
      <c r="C56" s="7"/>
      <c r="D56" s="7"/>
      <c r="E56" s="7"/>
      <c r="F56" s="7"/>
      <c r="G56" s="8">
        <v>0</v>
      </c>
      <c r="H56" s="8">
        <v>1746800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35191</v>
      </c>
      <c r="U56" s="8">
        <v>0</v>
      </c>
      <c r="V56" s="8">
        <v>35191</v>
      </c>
      <c r="W56" s="8">
        <v>0</v>
      </c>
      <c r="X56" s="8">
        <v>0</v>
      </c>
      <c r="Y56" s="8">
        <v>0</v>
      </c>
      <c r="Z56" s="9">
        <v>2.0145981222807419E-2</v>
      </c>
      <c r="AA56" s="2"/>
    </row>
    <row r="57" spans="1:27" ht="51" outlineLevel="2">
      <c r="A57" s="6" t="s">
        <v>102</v>
      </c>
      <c r="B57" s="7" t="s">
        <v>103</v>
      </c>
      <c r="C57" s="7"/>
      <c r="D57" s="7"/>
      <c r="E57" s="7"/>
      <c r="F57" s="7"/>
      <c r="G57" s="8">
        <v>0</v>
      </c>
      <c r="H57" s="8">
        <v>4026000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2219925.67</v>
      </c>
      <c r="U57" s="8">
        <v>0</v>
      </c>
      <c r="V57" s="8">
        <v>2219925.67</v>
      </c>
      <c r="W57" s="8">
        <v>0</v>
      </c>
      <c r="X57" s="8">
        <v>0</v>
      </c>
      <c r="Y57" s="8">
        <v>0</v>
      </c>
      <c r="Z57" s="9">
        <v>0.55139733482364628</v>
      </c>
      <c r="AA57" s="2"/>
    </row>
    <row r="58" spans="1:27" ht="51" outlineLevel="2">
      <c r="A58" s="6" t="s">
        <v>104</v>
      </c>
      <c r="B58" s="7" t="s">
        <v>105</v>
      </c>
      <c r="C58" s="7"/>
      <c r="D58" s="7"/>
      <c r="E58" s="7"/>
      <c r="F58" s="7"/>
      <c r="G58" s="8">
        <v>0</v>
      </c>
      <c r="H58" s="8">
        <v>211900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116838.2</v>
      </c>
      <c r="U58" s="8">
        <v>0</v>
      </c>
      <c r="V58" s="8">
        <v>116838.2</v>
      </c>
      <c r="W58" s="8">
        <v>0</v>
      </c>
      <c r="X58" s="8">
        <v>0</v>
      </c>
      <c r="Y58" s="8">
        <v>0</v>
      </c>
      <c r="Z58" s="9">
        <v>0.5513836715431808</v>
      </c>
      <c r="AA58" s="2"/>
    </row>
    <row r="59" spans="1:27" ht="38.25">
      <c r="A59" s="6" t="s">
        <v>106</v>
      </c>
      <c r="B59" s="7" t="s">
        <v>107</v>
      </c>
      <c r="C59" s="7"/>
      <c r="D59" s="7"/>
      <c r="E59" s="7"/>
      <c r="F59" s="7"/>
      <c r="G59" s="8">
        <v>0</v>
      </c>
      <c r="H59" s="8">
        <v>343540692.68000001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175163919.47999999</v>
      </c>
      <c r="U59" s="8">
        <v>0</v>
      </c>
      <c r="V59" s="8">
        <v>171225750.81999999</v>
      </c>
      <c r="W59" s="8">
        <v>0</v>
      </c>
      <c r="X59" s="8">
        <v>0</v>
      </c>
      <c r="Y59" s="8">
        <v>0</v>
      </c>
      <c r="Z59" s="9">
        <v>0.50987822756461931</v>
      </c>
      <c r="AA59" s="2"/>
    </row>
    <row r="60" spans="1:27" ht="38.25" outlineLevel="1">
      <c r="A60" s="6" t="s">
        <v>108</v>
      </c>
      <c r="B60" s="7" t="s">
        <v>109</v>
      </c>
      <c r="C60" s="7"/>
      <c r="D60" s="7"/>
      <c r="E60" s="7"/>
      <c r="F60" s="7"/>
      <c r="G60" s="8">
        <v>0</v>
      </c>
      <c r="H60" s="8">
        <v>18750710.579999998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1700400</v>
      </c>
      <c r="U60" s="8">
        <v>0</v>
      </c>
      <c r="V60" s="8">
        <v>1718600</v>
      </c>
      <c r="W60" s="8">
        <v>0</v>
      </c>
      <c r="X60" s="8">
        <v>0</v>
      </c>
      <c r="Y60" s="8">
        <v>0</v>
      </c>
      <c r="Z60" s="9">
        <v>9.0684563272694918E-2</v>
      </c>
      <c r="AA60" s="2"/>
    </row>
    <row r="61" spans="1:27" ht="89.25" outlineLevel="2">
      <c r="A61" s="6" t="s">
        <v>110</v>
      </c>
      <c r="B61" s="7" t="s">
        <v>111</v>
      </c>
      <c r="C61" s="7"/>
      <c r="D61" s="7"/>
      <c r="E61" s="7"/>
      <c r="F61" s="7"/>
      <c r="G61" s="8">
        <v>0</v>
      </c>
      <c r="H61" s="8">
        <v>1074100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252900</v>
      </c>
      <c r="U61" s="8">
        <v>0</v>
      </c>
      <c r="V61" s="8">
        <v>271100</v>
      </c>
      <c r="W61" s="8">
        <v>0</v>
      </c>
      <c r="X61" s="8">
        <v>0</v>
      </c>
      <c r="Y61" s="8">
        <v>0</v>
      </c>
      <c r="Z61" s="9">
        <v>0.23545293734289172</v>
      </c>
      <c r="AA61" s="2"/>
    </row>
    <row r="62" spans="1:27" ht="114.75" outlineLevel="2">
      <c r="A62" s="6" t="s">
        <v>112</v>
      </c>
      <c r="B62" s="7" t="s">
        <v>113</v>
      </c>
      <c r="C62" s="7"/>
      <c r="D62" s="7"/>
      <c r="E62" s="7"/>
      <c r="F62" s="7"/>
      <c r="G62" s="8">
        <v>0</v>
      </c>
      <c r="H62" s="8">
        <v>236700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94600</v>
      </c>
      <c r="U62" s="8">
        <v>0</v>
      </c>
      <c r="V62" s="8">
        <v>94600</v>
      </c>
      <c r="W62" s="8">
        <v>0</v>
      </c>
      <c r="X62" s="8">
        <v>0</v>
      </c>
      <c r="Y62" s="8">
        <v>0</v>
      </c>
      <c r="Z62" s="9">
        <v>0.39966201943388258</v>
      </c>
      <c r="AA62" s="2"/>
    </row>
    <row r="63" spans="1:27" ht="25.5" outlineLevel="2">
      <c r="A63" s="6" t="s">
        <v>114</v>
      </c>
      <c r="B63" s="7" t="s">
        <v>115</v>
      </c>
      <c r="C63" s="7"/>
      <c r="D63" s="7"/>
      <c r="E63" s="7"/>
      <c r="F63" s="7"/>
      <c r="G63" s="8">
        <v>0</v>
      </c>
      <c r="H63" s="8">
        <v>100000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9">
        <v>0</v>
      </c>
      <c r="AA63" s="2"/>
    </row>
    <row r="64" spans="1:27" ht="114.75" outlineLevel="2">
      <c r="A64" s="6" t="s">
        <v>116</v>
      </c>
      <c r="B64" s="7" t="s">
        <v>117</v>
      </c>
      <c r="C64" s="7"/>
      <c r="D64" s="7"/>
      <c r="E64" s="7"/>
      <c r="F64" s="7"/>
      <c r="G64" s="8">
        <v>0</v>
      </c>
      <c r="H64" s="8">
        <v>1061500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1061500</v>
      </c>
      <c r="U64" s="8">
        <v>0</v>
      </c>
      <c r="V64" s="8">
        <v>1061500</v>
      </c>
      <c r="W64" s="8">
        <v>0</v>
      </c>
      <c r="X64" s="8">
        <v>0</v>
      </c>
      <c r="Y64" s="8">
        <v>0</v>
      </c>
      <c r="Z64" s="9">
        <v>1</v>
      </c>
      <c r="AA64" s="2"/>
    </row>
    <row r="65" spans="1:27" ht="140.25" outlineLevel="2">
      <c r="A65" s="6" t="s">
        <v>118</v>
      </c>
      <c r="B65" s="7" t="s">
        <v>119</v>
      </c>
      <c r="C65" s="7"/>
      <c r="D65" s="7"/>
      <c r="E65" s="7"/>
      <c r="F65" s="7"/>
      <c r="G65" s="8">
        <v>0</v>
      </c>
      <c r="H65" s="8">
        <v>57200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57200</v>
      </c>
      <c r="U65" s="8">
        <v>0</v>
      </c>
      <c r="V65" s="8">
        <v>57200</v>
      </c>
      <c r="W65" s="8">
        <v>0</v>
      </c>
      <c r="X65" s="8">
        <v>0</v>
      </c>
      <c r="Y65" s="8">
        <v>0</v>
      </c>
      <c r="Z65" s="9">
        <v>1</v>
      </c>
      <c r="AA65" s="2"/>
    </row>
    <row r="66" spans="1:27" ht="38.25" outlineLevel="2">
      <c r="A66" s="6" t="s">
        <v>120</v>
      </c>
      <c r="B66" s="7" t="s">
        <v>121</v>
      </c>
      <c r="C66" s="7"/>
      <c r="D66" s="7"/>
      <c r="E66" s="7"/>
      <c r="F66" s="7"/>
      <c r="G66" s="8">
        <v>0</v>
      </c>
      <c r="H66" s="8">
        <v>100000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9">
        <v>0</v>
      </c>
      <c r="AA66" s="2"/>
    </row>
    <row r="67" spans="1:27" ht="51" outlineLevel="2">
      <c r="A67" s="6" t="s">
        <v>122</v>
      </c>
      <c r="B67" s="7" t="s">
        <v>123</v>
      </c>
      <c r="C67" s="7"/>
      <c r="D67" s="7"/>
      <c r="E67" s="7"/>
      <c r="F67" s="7"/>
      <c r="G67" s="8">
        <v>0</v>
      </c>
      <c r="H67" s="8">
        <v>10000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9">
        <v>0</v>
      </c>
      <c r="AA67" s="2"/>
    </row>
    <row r="68" spans="1:27" ht="114.75" outlineLevel="2">
      <c r="A68" s="6" t="s">
        <v>124</v>
      </c>
      <c r="B68" s="7" t="s">
        <v>125</v>
      </c>
      <c r="C68" s="7"/>
      <c r="D68" s="7"/>
      <c r="E68" s="7"/>
      <c r="F68" s="7"/>
      <c r="G68" s="8">
        <v>0</v>
      </c>
      <c r="H68" s="8">
        <v>2256676.2799999998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102000</v>
      </c>
      <c r="U68" s="8">
        <v>0</v>
      </c>
      <c r="V68" s="8">
        <v>102000</v>
      </c>
      <c r="W68" s="8">
        <v>0</v>
      </c>
      <c r="X68" s="8">
        <v>0</v>
      </c>
      <c r="Y68" s="8">
        <v>0</v>
      </c>
      <c r="Z68" s="9">
        <v>4.5199216610722737E-2</v>
      </c>
      <c r="AA68" s="2"/>
    </row>
    <row r="69" spans="1:27" ht="63.75" outlineLevel="2">
      <c r="A69" s="6" t="s">
        <v>126</v>
      </c>
      <c r="B69" s="7" t="s">
        <v>127</v>
      </c>
      <c r="C69" s="7"/>
      <c r="D69" s="7"/>
      <c r="E69" s="7"/>
      <c r="F69" s="7"/>
      <c r="G69" s="8">
        <v>0</v>
      </c>
      <c r="H69" s="8">
        <v>310300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9">
        <v>0</v>
      </c>
      <c r="AA69" s="2"/>
    </row>
    <row r="70" spans="1:27" ht="63.75" outlineLevel="2">
      <c r="A70" s="6" t="s">
        <v>128</v>
      </c>
      <c r="B70" s="7" t="s">
        <v>129</v>
      </c>
      <c r="C70" s="7"/>
      <c r="D70" s="7"/>
      <c r="E70" s="7"/>
      <c r="F70" s="7"/>
      <c r="G70" s="8">
        <v>0</v>
      </c>
      <c r="H70" s="8">
        <v>700000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28600</v>
      </c>
      <c r="U70" s="8">
        <v>0</v>
      </c>
      <c r="V70" s="8">
        <v>28600</v>
      </c>
      <c r="W70" s="8">
        <v>0</v>
      </c>
      <c r="X70" s="8">
        <v>0</v>
      </c>
      <c r="Y70" s="8">
        <v>0</v>
      </c>
      <c r="Z70" s="9">
        <v>4.0857142857142856E-2</v>
      </c>
      <c r="AA70" s="2"/>
    </row>
    <row r="71" spans="1:27" ht="127.5" outlineLevel="2">
      <c r="A71" s="6" t="s">
        <v>130</v>
      </c>
      <c r="B71" s="7" t="s">
        <v>131</v>
      </c>
      <c r="C71" s="7"/>
      <c r="D71" s="7"/>
      <c r="E71" s="7"/>
      <c r="F71" s="7"/>
      <c r="G71" s="8">
        <v>0</v>
      </c>
      <c r="H71" s="8">
        <v>38400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38400</v>
      </c>
      <c r="U71" s="8">
        <v>0</v>
      </c>
      <c r="V71" s="8">
        <v>38400</v>
      </c>
      <c r="W71" s="8">
        <v>0</v>
      </c>
      <c r="X71" s="8">
        <v>0</v>
      </c>
      <c r="Y71" s="8">
        <v>0</v>
      </c>
      <c r="Z71" s="9">
        <v>1</v>
      </c>
      <c r="AA71" s="2"/>
    </row>
    <row r="72" spans="1:27" ht="63.75" outlineLevel="2">
      <c r="A72" s="6" t="s">
        <v>132</v>
      </c>
      <c r="B72" s="7" t="s">
        <v>133</v>
      </c>
      <c r="C72" s="7"/>
      <c r="D72" s="7"/>
      <c r="E72" s="7"/>
      <c r="F72" s="7"/>
      <c r="G72" s="8">
        <v>0</v>
      </c>
      <c r="H72" s="8">
        <v>1296466.67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9">
        <v>0</v>
      </c>
      <c r="AA72" s="2"/>
    </row>
    <row r="73" spans="1:27" ht="76.5" outlineLevel="2">
      <c r="A73" s="6" t="s">
        <v>134</v>
      </c>
      <c r="B73" s="7" t="s">
        <v>135</v>
      </c>
      <c r="C73" s="7"/>
      <c r="D73" s="7"/>
      <c r="E73" s="7"/>
      <c r="F73" s="7"/>
      <c r="G73" s="8">
        <v>0</v>
      </c>
      <c r="H73" s="8">
        <v>65200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65200</v>
      </c>
      <c r="U73" s="8">
        <v>0</v>
      </c>
      <c r="V73" s="8">
        <v>65200</v>
      </c>
      <c r="W73" s="8">
        <v>0</v>
      </c>
      <c r="X73" s="8">
        <v>0</v>
      </c>
      <c r="Y73" s="8">
        <v>0</v>
      </c>
      <c r="Z73" s="9">
        <v>1</v>
      </c>
      <c r="AA73" s="2"/>
    </row>
    <row r="74" spans="1:27" ht="38.25" outlineLevel="2">
      <c r="A74" s="6" t="s">
        <v>136</v>
      </c>
      <c r="B74" s="7" t="s">
        <v>137</v>
      </c>
      <c r="C74" s="7"/>
      <c r="D74" s="7"/>
      <c r="E74" s="7"/>
      <c r="F74" s="7"/>
      <c r="G74" s="8">
        <v>0</v>
      </c>
      <c r="H74" s="8">
        <v>11409967.630000001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9">
        <v>0</v>
      </c>
      <c r="AA74" s="2"/>
    </row>
    <row r="75" spans="1:27" ht="76.5" outlineLevel="2">
      <c r="A75" s="6" t="s">
        <v>138</v>
      </c>
      <c r="B75" s="7" t="s">
        <v>139</v>
      </c>
      <c r="C75" s="7"/>
      <c r="D75" s="7"/>
      <c r="E75" s="7"/>
      <c r="F75" s="7"/>
      <c r="G75" s="8">
        <v>0</v>
      </c>
      <c r="H75" s="8">
        <v>34200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9">
        <v>0</v>
      </c>
      <c r="AA75" s="2"/>
    </row>
    <row r="76" spans="1:27" ht="38.25" outlineLevel="1">
      <c r="A76" s="6" t="s">
        <v>140</v>
      </c>
      <c r="B76" s="7" t="s">
        <v>141</v>
      </c>
      <c r="C76" s="7"/>
      <c r="D76" s="7"/>
      <c r="E76" s="7"/>
      <c r="F76" s="7"/>
      <c r="G76" s="8">
        <v>0</v>
      </c>
      <c r="H76" s="8">
        <v>3406839.21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434749.95</v>
      </c>
      <c r="U76" s="8">
        <v>0</v>
      </c>
      <c r="V76" s="8">
        <v>431149.95</v>
      </c>
      <c r="W76" s="8">
        <v>0</v>
      </c>
      <c r="X76" s="8">
        <v>0</v>
      </c>
      <c r="Y76" s="8">
        <v>0</v>
      </c>
      <c r="Z76" s="9">
        <v>0.12761093882091371</v>
      </c>
      <c r="AA76" s="2"/>
    </row>
    <row r="77" spans="1:27" ht="51" outlineLevel="2">
      <c r="A77" s="6" t="s">
        <v>142</v>
      </c>
      <c r="B77" s="7" t="s">
        <v>143</v>
      </c>
      <c r="C77" s="7"/>
      <c r="D77" s="7"/>
      <c r="E77" s="7"/>
      <c r="F77" s="7"/>
      <c r="G77" s="8">
        <v>0</v>
      </c>
      <c r="H77" s="8">
        <v>196500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9">
        <v>0</v>
      </c>
      <c r="AA77" s="2"/>
    </row>
    <row r="78" spans="1:27" ht="51" outlineLevel="2">
      <c r="A78" s="6" t="s">
        <v>144</v>
      </c>
      <c r="B78" s="7" t="s">
        <v>145</v>
      </c>
      <c r="C78" s="7"/>
      <c r="D78" s="7"/>
      <c r="E78" s="7"/>
      <c r="F78" s="7"/>
      <c r="G78" s="8">
        <v>0</v>
      </c>
      <c r="H78" s="8">
        <v>1035000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9">
        <v>0</v>
      </c>
      <c r="AA78" s="2"/>
    </row>
    <row r="79" spans="1:27" ht="76.5" outlineLevel="2">
      <c r="A79" s="6" t="s">
        <v>146</v>
      </c>
      <c r="B79" s="7" t="s">
        <v>147</v>
      </c>
      <c r="C79" s="7"/>
      <c r="D79" s="7"/>
      <c r="E79" s="7"/>
      <c r="F79" s="7"/>
      <c r="G79" s="8">
        <v>0</v>
      </c>
      <c r="H79" s="8">
        <v>108000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84000</v>
      </c>
      <c r="U79" s="8">
        <v>0</v>
      </c>
      <c r="V79" s="8">
        <v>84000</v>
      </c>
      <c r="W79" s="8">
        <v>0</v>
      </c>
      <c r="X79" s="8">
        <v>0</v>
      </c>
      <c r="Y79" s="8">
        <v>0</v>
      </c>
      <c r="Z79" s="9">
        <v>0.77777777777777779</v>
      </c>
      <c r="AA79" s="2"/>
    </row>
    <row r="80" spans="1:27" ht="51" outlineLevel="2">
      <c r="A80" s="6" t="s">
        <v>122</v>
      </c>
      <c r="B80" s="7" t="s">
        <v>148</v>
      </c>
      <c r="C80" s="7"/>
      <c r="D80" s="7"/>
      <c r="E80" s="7"/>
      <c r="F80" s="7"/>
      <c r="G80" s="8">
        <v>0</v>
      </c>
      <c r="H80" s="8">
        <v>105500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49080</v>
      </c>
      <c r="U80" s="8">
        <v>0</v>
      </c>
      <c r="V80" s="8">
        <v>45480</v>
      </c>
      <c r="W80" s="8">
        <v>0</v>
      </c>
      <c r="X80" s="8">
        <v>0</v>
      </c>
      <c r="Y80" s="8">
        <v>0</v>
      </c>
      <c r="Z80" s="9">
        <v>0.46521327014218011</v>
      </c>
      <c r="AA80" s="2"/>
    </row>
    <row r="81" spans="1:27" ht="76.5" outlineLevel="2">
      <c r="A81" s="6" t="s">
        <v>149</v>
      </c>
      <c r="B81" s="7" t="s">
        <v>150</v>
      </c>
      <c r="C81" s="7"/>
      <c r="D81" s="7"/>
      <c r="E81" s="7"/>
      <c r="F81" s="7"/>
      <c r="G81" s="8">
        <v>0</v>
      </c>
      <c r="H81" s="8">
        <v>1961839.21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301669.95</v>
      </c>
      <c r="U81" s="8">
        <v>0</v>
      </c>
      <c r="V81" s="8">
        <v>301669.95</v>
      </c>
      <c r="W81" s="8">
        <v>0</v>
      </c>
      <c r="X81" s="8">
        <v>0</v>
      </c>
      <c r="Y81" s="8">
        <v>0</v>
      </c>
      <c r="Z81" s="9">
        <v>0.15376894725230819</v>
      </c>
      <c r="AA81" s="2"/>
    </row>
    <row r="82" spans="1:27" ht="51" outlineLevel="2">
      <c r="A82" s="6" t="s">
        <v>142</v>
      </c>
      <c r="B82" s="7" t="s">
        <v>151</v>
      </c>
      <c r="C82" s="7"/>
      <c r="D82" s="7"/>
      <c r="E82" s="7"/>
      <c r="F82" s="7"/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9">
        <v>0</v>
      </c>
      <c r="AA82" s="2"/>
    </row>
    <row r="83" spans="1:27" ht="51" outlineLevel="1">
      <c r="A83" s="6" t="s">
        <v>152</v>
      </c>
      <c r="B83" s="7" t="s">
        <v>153</v>
      </c>
      <c r="C83" s="7"/>
      <c r="D83" s="7"/>
      <c r="E83" s="7"/>
      <c r="F83" s="7"/>
      <c r="G83" s="8">
        <v>0</v>
      </c>
      <c r="H83" s="8">
        <v>261300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29060.53</v>
      </c>
      <c r="U83" s="8">
        <v>0</v>
      </c>
      <c r="V83" s="8">
        <v>29060.53</v>
      </c>
      <c r="W83" s="8">
        <v>0</v>
      </c>
      <c r="X83" s="8">
        <v>0</v>
      </c>
      <c r="Y83" s="8">
        <v>0</v>
      </c>
      <c r="Z83" s="9">
        <v>0.111215193264447</v>
      </c>
      <c r="AA83" s="2"/>
    </row>
    <row r="84" spans="1:27" ht="51" outlineLevel="2">
      <c r="A84" s="6" t="s">
        <v>144</v>
      </c>
      <c r="B84" s="7" t="s">
        <v>154</v>
      </c>
      <c r="C84" s="7"/>
      <c r="D84" s="7"/>
      <c r="E84" s="7"/>
      <c r="F84" s="7"/>
      <c r="G84" s="8">
        <v>0</v>
      </c>
      <c r="H84" s="8">
        <v>126600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19060.53</v>
      </c>
      <c r="U84" s="8">
        <v>0</v>
      </c>
      <c r="V84" s="8">
        <v>19060.53</v>
      </c>
      <c r="W84" s="8">
        <v>0</v>
      </c>
      <c r="X84" s="8">
        <v>0</v>
      </c>
      <c r="Y84" s="8">
        <v>0</v>
      </c>
      <c r="Z84" s="9">
        <v>0.15055710900473934</v>
      </c>
      <c r="AA84" s="2"/>
    </row>
    <row r="85" spans="1:27" ht="63.75" outlineLevel="2">
      <c r="A85" s="6" t="s">
        <v>155</v>
      </c>
      <c r="B85" s="7" t="s">
        <v>156</v>
      </c>
      <c r="C85" s="7"/>
      <c r="D85" s="7"/>
      <c r="E85" s="7"/>
      <c r="F85" s="7"/>
      <c r="G85" s="8">
        <v>0</v>
      </c>
      <c r="H85" s="8">
        <v>134700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10000</v>
      </c>
      <c r="U85" s="8">
        <v>0</v>
      </c>
      <c r="V85" s="8">
        <v>10000</v>
      </c>
      <c r="W85" s="8">
        <v>0</v>
      </c>
      <c r="X85" s="8">
        <v>0</v>
      </c>
      <c r="Y85" s="8">
        <v>0</v>
      </c>
      <c r="Z85" s="9">
        <v>7.4239049740163321E-2</v>
      </c>
      <c r="AA85" s="2"/>
    </row>
    <row r="86" spans="1:27" ht="38.25" outlineLevel="1">
      <c r="A86" s="6" t="s">
        <v>157</v>
      </c>
      <c r="B86" s="7" t="s">
        <v>158</v>
      </c>
      <c r="C86" s="7"/>
      <c r="D86" s="7"/>
      <c r="E86" s="7"/>
      <c r="F86" s="7"/>
      <c r="G86" s="8">
        <v>0</v>
      </c>
      <c r="H86" s="8">
        <v>96300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18700</v>
      </c>
      <c r="U86" s="8">
        <v>0</v>
      </c>
      <c r="V86" s="8">
        <v>16700</v>
      </c>
      <c r="W86" s="8">
        <v>0</v>
      </c>
      <c r="X86" s="8">
        <v>0</v>
      </c>
      <c r="Y86" s="8">
        <v>0</v>
      </c>
      <c r="Z86" s="9">
        <v>0.19418483904465214</v>
      </c>
      <c r="AA86" s="2"/>
    </row>
    <row r="87" spans="1:27" ht="63.75" outlineLevel="2">
      <c r="A87" s="6" t="s">
        <v>159</v>
      </c>
      <c r="B87" s="7" t="s">
        <v>160</v>
      </c>
      <c r="C87" s="7"/>
      <c r="D87" s="7"/>
      <c r="E87" s="7"/>
      <c r="F87" s="7"/>
      <c r="G87" s="8">
        <v>0</v>
      </c>
      <c r="H87" s="8">
        <v>96300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18700</v>
      </c>
      <c r="U87" s="8">
        <v>0</v>
      </c>
      <c r="V87" s="8">
        <v>16700</v>
      </c>
      <c r="W87" s="8">
        <v>0</v>
      </c>
      <c r="X87" s="8">
        <v>0</v>
      </c>
      <c r="Y87" s="8">
        <v>0</v>
      </c>
      <c r="Z87" s="9">
        <v>0.19418483904465214</v>
      </c>
      <c r="AA87" s="2"/>
    </row>
    <row r="88" spans="1:27" ht="76.5" outlineLevel="1">
      <c r="A88" s="6" t="s">
        <v>161</v>
      </c>
      <c r="B88" s="7" t="s">
        <v>162</v>
      </c>
      <c r="C88" s="7"/>
      <c r="D88" s="7"/>
      <c r="E88" s="7"/>
      <c r="F88" s="7"/>
      <c r="G88" s="8">
        <v>0</v>
      </c>
      <c r="H88" s="8">
        <v>24310469.890000001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12369177</v>
      </c>
      <c r="U88" s="8">
        <v>0</v>
      </c>
      <c r="V88" s="8">
        <v>10119177</v>
      </c>
      <c r="W88" s="8">
        <v>0</v>
      </c>
      <c r="X88" s="8">
        <v>0</v>
      </c>
      <c r="Y88" s="8">
        <v>0</v>
      </c>
      <c r="Z88" s="9">
        <v>0.50880040805332205</v>
      </c>
      <c r="AA88" s="2"/>
    </row>
    <row r="89" spans="1:27" ht="89.25" outlineLevel="2">
      <c r="A89" s="6" t="s">
        <v>163</v>
      </c>
      <c r="B89" s="7" t="s">
        <v>164</v>
      </c>
      <c r="C89" s="7"/>
      <c r="D89" s="7"/>
      <c r="E89" s="7"/>
      <c r="F89" s="7"/>
      <c r="G89" s="8">
        <v>0</v>
      </c>
      <c r="H89" s="8">
        <v>37200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9">
        <v>0</v>
      </c>
      <c r="AA89" s="2"/>
    </row>
    <row r="90" spans="1:27" ht="89.25" outlineLevel="2">
      <c r="A90" s="6" t="s">
        <v>165</v>
      </c>
      <c r="B90" s="7" t="s">
        <v>166</v>
      </c>
      <c r="C90" s="7"/>
      <c r="D90" s="7"/>
      <c r="E90" s="7"/>
      <c r="F90" s="7"/>
      <c r="G90" s="8">
        <v>0</v>
      </c>
      <c r="H90" s="8">
        <v>24273269.890000001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12369177</v>
      </c>
      <c r="U90" s="8">
        <v>0</v>
      </c>
      <c r="V90" s="8">
        <v>10119177</v>
      </c>
      <c r="W90" s="8">
        <v>0</v>
      </c>
      <c r="X90" s="8">
        <v>0</v>
      </c>
      <c r="Y90" s="8">
        <v>0</v>
      </c>
      <c r="Z90" s="9">
        <v>0.50958017012350698</v>
      </c>
      <c r="AA90" s="2"/>
    </row>
    <row r="91" spans="1:27" ht="63.75" outlineLevel="2">
      <c r="A91" s="6" t="s">
        <v>167</v>
      </c>
      <c r="B91" s="7" t="s">
        <v>168</v>
      </c>
      <c r="C91" s="7"/>
      <c r="D91" s="7"/>
      <c r="E91" s="7"/>
      <c r="F91" s="7"/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9">
        <v>0</v>
      </c>
      <c r="AA91" s="2"/>
    </row>
    <row r="92" spans="1:27" ht="51" outlineLevel="1">
      <c r="A92" s="6" t="s">
        <v>169</v>
      </c>
      <c r="B92" s="7" t="s">
        <v>170</v>
      </c>
      <c r="C92" s="7"/>
      <c r="D92" s="7"/>
      <c r="E92" s="7"/>
      <c r="F92" s="7"/>
      <c r="G92" s="8">
        <v>0</v>
      </c>
      <c r="H92" s="8">
        <v>296715073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160611832</v>
      </c>
      <c r="U92" s="8">
        <v>0</v>
      </c>
      <c r="V92" s="8">
        <v>158911063.34</v>
      </c>
      <c r="W92" s="8">
        <v>0</v>
      </c>
      <c r="X92" s="8">
        <v>0</v>
      </c>
      <c r="Y92" s="8">
        <v>0</v>
      </c>
      <c r="Z92" s="9">
        <v>0.54129987525102907</v>
      </c>
      <c r="AA92" s="2"/>
    </row>
    <row r="93" spans="1:27" ht="38.25" outlineLevel="2">
      <c r="A93" s="6" t="s">
        <v>171</v>
      </c>
      <c r="B93" s="7" t="s">
        <v>172</v>
      </c>
      <c r="C93" s="7"/>
      <c r="D93" s="7"/>
      <c r="E93" s="7"/>
      <c r="F93" s="7"/>
      <c r="G93" s="8">
        <v>0</v>
      </c>
      <c r="H93" s="8">
        <v>30304200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13495111</v>
      </c>
      <c r="U93" s="8">
        <v>0</v>
      </c>
      <c r="V93" s="8">
        <v>13495111</v>
      </c>
      <c r="W93" s="8">
        <v>0</v>
      </c>
      <c r="X93" s="8">
        <v>0</v>
      </c>
      <c r="Y93" s="8">
        <v>0</v>
      </c>
      <c r="Z93" s="9">
        <v>0.4453214735911194</v>
      </c>
      <c r="AA93" s="2"/>
    </row>
    <row r="94" spans="1:27" ht="51" outlineLevel="2">
      <c r="A94" s="6" t="s">
        <v>173</v>
      </c>
      <c r="B94" s="7" t="s">
        <v>174</v>
      </c>
      <c r="C94" s="7"/>
      <c r="D94" s="7"/>
      <c r="E94" s="7"/>
      <c r="F94" s="7"/>
      <c r="G94" s="8">
        <v>0</v>
      </c>
      <c r="H94" s="8">
        <v>17077105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7987387</v>
      </c>
      <c r="U94" s="8">
        <v>0</v>
      </c>
      <c r="V94" s="8">
        <v>7987291</v>
      </c>
      <c r="W94" s="8">
        <v>0</v>
      </c>
      <c r="X94" s="8">
        <v>0</v>
      </c>
      <c r="Y94" s="8">
        <v>0</v>
      </c>
      <c r="Z94" s="9">
        <v>0.46772488662451861</v>
      </c>
      <c r="AA94" s="2"/>
    </row>
    <row r="95" spans="1:27" ht="38.25" outlineLevel="2">
      <c r="A95" s="6" t="s">
        <v>175</v>
      </c>
      <c r="B95" s="7" t="s">
        <v>176</v>
      </c>
      <c r="C95" s="7"/>
      <c r="D95" s="7"/>
      <c r="E95" s="7"/>
      <c r="F95" s="7"/>
      <c r="G95" s="8">
        <v>0</v>
      </c>
      <c r="H95" s="8">
        <v>2745374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1335604</v>
      </c>
      <c r="U95" s="8">
        <v>0</v>
      </c>
      <c r="V95" s="8">
        <v>1335604</v>
      </c>
      <c r="W95" s="8">
        <v>0</v>
      </c>
      <c r="X95" s="8">
        <v>0</v>
      </c>
      <c r="Y95" s="8">
        <v>0</v>
      </c>
      <c r="Z95" s="9">
        <v>0.48649255074172043</v>
      </c>
      <c r="AA95" s="2"/>
    </row>
    <row r="96" spans="1:27" ht="25.5" outlineLevel="2">
      <c r="A96" s="6" t="s">
        <v>177</v>
      </c>
      <c r="B96" s="7" t="s">
        <v>178</v>
      </c>
      <c r="C96" s="7"/>
      <c r="D96" s="7"/>
      <c r="E96" s="7"/>
      <c r="F96" s="7"/>
      <c r="G96" s="8">
        <v>0</v>
      </c>
      <c r="H96" s="8">
        <v>2698800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1429198</v>
      </c>
      <c r="U96" s="8">
        <v>0</v>
      </c>
      <c r="V96" s="8">
        <v>1429198</v>
      </c>
      <c r="W96" s="8">
        <v>0</v>
      </c>
      <c r="X96" s="8">
        <v>0</v>
      </c>
      <c r="Y96" s="8">
        <v>0</v>
      </c>
      <c r="Z96" s="9">
        <v>0.52956795612864982</v>
      </c>
      <c r="AA96" s="2"/>
    </row>
    <row r="97" spans="1:27" ht="63.75" outlineLevel="2">
      <c r="A97" s="6" t="s">
        <v>179</v>
      </c>
      <c r="B97" s="7" t="s">
        <v>180</v>
      </c>
      <c r="C97" s="7"/>
      <c r="D97" s="7"/>
      <c r="E97" s="7"/>
      <c r="F97" s="7"/>
      <c r="G97" s="8">
        <v>0</v>
      </c>
      <c r="H97" s="8">
        <v>44900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44900</v>
      </c>
      <c r="U97" s="8">
        <v>0</v>
      </c>
      <c r="V97" s="8">
        <v>44900</v>
      </c>
      <c r="W97" s="8">
        <v>0</v>
      </c>
      <c r="X97" s="8">
        <v>0</v>
      </c>
      <c r="Y97" s="8">
        <v>0</v>
      </c>
      <c r="Z97" s="9">
        <v>1</v>
      </c>
      <c r="AA97" s="2"/>
    </row>
    <row r="98" spans="1:27" ht="51" outlineLevel="2">
      <c r="A98" s="6" t="s">
        <v>73</v>
      </c>
      <c r="B98" s="7" t="s">
        <v>181</v>
      </c>
      <c r="C98" s="7"/>
      <c r="D98" s="7"/>
      <c r="E98" s="7"/>
      <c r="F98" s="7"/>
      <c r="G98" s="8">
        <v>0</v>
      </c>
      <c r="H98" s="8">
        <v>31402400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18369664</v>
      </c>
      <c r="U98" s="8">
        <v>0</v>
      </c>
      <c r="V98" s="8">
        <v>18028988</v>
      </c>
      <c r="W98" s="8">
        <v>0</v>
      </c>
      <c r="X98" s="8">
        <v>0</v>
      </c>
      <c r="Y98" s="8">
        <v>0</v>
      </c>
      <c r="Z98" s="9">
        <v>0.58497643492217155</v>
      </c>
      <c r="AA98" s="2"/>
    </row>
    <row r="99" spans="1:27" ht="38.25" outlineLevel="2">
      <c r="A99" s="6" t="s">
        <v>75</v>
      </c>
      <c r="B99" s="7" t="s">
        <v>182</v>
      </c>
      <c r="C99" s="7"/>
      <c r="D99" s="7"/>
      <c r="E99" s="7"/>
      <c r="F99" s="7"/>
      <c r="G99" s="8">
        <v>0</v>
      </c>
      <c r="H99" s="8">
        <v>7850700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4175838</v>
      </c>
      <c r="U99" s="8">
        <v>0</v>
      </c>
      <c r="V99" s="8">
        <v>4097784</v>
      </c>
      <c r="W99" s="8">
        <v>0</v>
      </c>
      <c r="X99" s="8">
        <v>0</v>
      </c>
      <c r="Y99" s="8">
        <v>0</v>
      </c>
      <c r="Z99" s="9">
        <v>0.53190645420153615</v>
      </c>
      <c r="AA99" s="2"/>
    </row>
    <row r="100" spans="1:27" ht="25.5" outlineLevel="2">
      <c r="A100" s="6" t="s">
        <v>183</v>
      </c>
      <c r="B100" s="7" t="s">
        <v>184</v>
      </c>
      <c r="C100" s="7"/>
      <c r="D100" s="7"/>
      <c r="E100" s="7"/>
      <c r="F100" s="7"/>
      <c r="G100" s="8">
        <v>0</v>
      </c>
      <c r="H100" s="8">
        <v>691515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291515</v>
      </c>
      <c r="U100" s="8">
        <v>0</v>
      </c>
      <c r="V100" s="8">
        <v>291515</v>
      </c>
      <c r="W100" s="8">
        <v>0</v>
      </c>
      <c r="X100" s="8">
        <v>0</v>
      </c>
      <c r="Y100" s="8">
        <v>0</v>
      </c>
      <c r="Z100" s="9">
        <v>0.42155990831724549</v>
      </c>
      <c r="AA100" s="2"/>
    </row>
    <row r="101" spans="1:27" ht="165.75" outlineLevel="2">
      <c r="A101" s="6" t="s">
        <v>185</v>
      </c>
      <c r="B101" s="7" t="s">
        <v>186</v>
      </c>
      <c r="C101" s="7"/>
      <c r="D101" s="7"/>
      <c r="E101" s="7"/>
      <c r="F101" s="7"/>
      <c r="G101" s="8">
        <v>0</v>
      </c>
      <c r="H101" s="8">
        <v>4515400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9">
        <v>0</v>
      </c>
      <c r="AA101" s="2"/>
    </row>
    <row r="102" spans="1:27" ht="89.25" outlineLevel="2">
      <c r="A102" s="6" t="s">
        <v>187</v>
      </c>
      <c r="B102" s="7" t="s">
        <v>188</v>
      </c>
      <c r="C102" s="7"/>
      <c r="D102" s="7"/>
      <c r="E102" s="7"/>
      <c r="F102" s="7"/>
      <c r="G102" s="8">
        <v>0</v>
      </c>
      <c r="H102" s="8">
        <v>1545500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590000</v>
      </c>
      <c r="U102" s="8">
        <v>0</v>
      </c>
      <c r="V102" s="8">
        <v>386595.43</v>
      </c>
      <c r="W102" s="8">
        <v>0</v>
      </c>
      <c r="X102" s="8">
        <v>0</v>
      </c>
      <c r="Y102" s="8">
        <v>0</v>
      </c>
      <c r="Z102" s="9">
        <v>0.38175347783888708</v>
      </c>
      <c r="AA102" s="2"/>
    </row>
    <row r="103" spans="1:27" ht="395.25" outlineLevel="2">
      <c r="A103" s="6" t="s">
        <v>189</v>
      </c>
      <c r="B103" s="7" t="s">
        <v>190</v>
      </c>
      <c r="C103" s="7"/>
      <c r="D103" s="7"/>
      <c r="E103" s="7"/>
      <c r="F103" s="7"/>
      <c r="G103" s="8">
        <v>0</v>
      </c>
      <c r="H103" s="8">
        <v>144468500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89255050</v>
      </c>
      <c r="U103" s="8">
        <v>0</v>
      </c>
      <c r="V103" s="8">
        <v>89239990</v>
      </c>
      <c r="W103" s="8">
        <v>0</v>
      </c>
      <c r="X103" s="8">
        <v>0</v>
      </c>
      <c r="Y103" s="8">
        <v>0</v>
      </c>
      <c r="Z103" s="9">
        <v>0.61781668668256406</v>
      </c>
      <c r="AA103" s="2"/>
    </row>
    <row r="104" spans="1:27" ht="76.5" outlineLevel="2">
      <c r="A104" s="6" t="s">
        <v>191</v>
      </c>
      <c r="B104" s="7" t="s">
        <v>192</v>
      </c>
      <c r="C104" s="7"/>
      <c r="D104" s="7"/>
      <c r="E104" s="7"/>
      <c r="F104" s="7"/>
      <c r="G104" s="8">
        <v>0</v>
      </c>
      <c r="H104" s="8">
        <v>10273900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3947580</v>
      </c>
      <c r="U104" s="8">
        <v>0</v>
      </c>
      <c r="V104" s="8">
        <v>3947580</v>
      </c>
      <c r="W104" s="8">
        <v>0</v>
      </c>
      <c r="X104" s="8">
        <v>0</v>
      </c>
      <c r="Y104" s="8">
        <v>0</v>
      </c>
      <c r="Z104" s="9">
        <v>0.38423383525243576</v>
      </c>
      <c r="AA104" s="2"/>
    </row>
    <row r="105" spans="1:27" ht="51" outlineLevel="2">
      <c r="A105" s="6" t="s">
        <v>193</v>
      </c>
      <c r="B105" s="7" t="s">
        <v>194</v>
      </c>
      <c r="C105" s="7"/>
      <c r="D105" s="7"/>
      <c r="E105" s="7"/>
      <c r="F105" s="7"/>
      <c r="G105" s="8">
        <v>0</v>
      </c>
      <c r="H105" s="8">
        <v>20292200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9938000</v>
      </c>
      <c r="U105" s="8">
        <v>0</v>
      </c>
      <c r="V105" s="8">
        <v>9233644.0999999996</v>
      </c>
      <c r="W105" s="8">
        <v>0</v>
      </c>
      <c r="X105" s="8">
        <v>0</v>
      </c>
      <c r="Y105" s="8">
        <v>0</v>
      </c>
      <c r="Z105" s="9">
        <v>0.48974482806201397</v>
      </c>
      <c r="AA105" s="2"/>
    </row>
    <row r="106" spans="1:27" ht="63.75" outlineLevel="2">
      <c r="A106" s="6" t="s">
        <v>195</v>
      </c>
      <c r="B106" s="7" t="s">
        <v>196</v>
      </c>
      <c r="C106" s="7"/>
      <c r="D106" s="7"/>
      <c r="E106" s="7"/>
      <c r="F106" s="7"/>
      <c r="G106" s="8">
        <v>0</v>
      </c>
      <c r="H106" s="8">
        <v>500000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9">
        <v>0</v>
      </c>
      <c r="AA106" s="2"/>
    </row>
    <row r="107" spans="1:27" ht="102" outlineLevel="2">
      <c r="A107" s="6" t="s">
        <v>197</v>
      </c>
      <c r="B107" s="7" t="s">
        <v>198</v>
      </c>
      <c r="C107" s="7"/>
      <c r="D107" s="7"/>
      <c r="E107" s="7"/>
      <c r="F107" s="7"/>
      <c r="G107" s="8">
        <v>0</v>
      </c>
      <c r="H107" s="8">
        <v>1701700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1023427</v>
      </c>
      <c r="U107" s="8">
        <v>0</v>
      </c>
      <c r="V107" s="8">
        <v>1023427</v>
      </c>
      <c r="W107" s="8">
        <v>0</v>
      </c>
      <c r="X107" s="8">
        <v>0</v>
      </c>
      <c r="Y107" s="8">
        <v>0</v>
      </c>
      <c r="Z107" s="9">
        <v>0.60141446788505615</v>
      </c>
      <c r="AA107" s="2"/>
    </row>
    <row r="108" spans="1:27" ht="51" outlineLevel="2">
      <c r="A108" s="6" t="s">
        <v>199</v>
      </c>
      <c r="B108" s="7" t="s">
        <v>200</v>
      </c>
      <c r="C108" s="7"/>
      <c r="D108" s="7"/>
      <c r="E108" s="7"/>
      <c r="F108" s="7"/>
      <c r="G108" s="8">
        <v>0</v>
      </c>
      <c r="H108" s="8">
        <v>40300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40300</v>
      </c>
      <c r="U108" s="8">
        <v>0</v>
      </c>
      <c r="V108" s="8">
        <v>40300</v>
      </c>
      <c r="W108" s="8">
        <v>0</v>
      </c>
      <c r="X108" s="8">
        <v>0</v>
      </c>
      <c r="Y108" s="8">
        <v>0</v>
      </c>
      <c r="Z108" s="9">
        <v>1</v>
      </c>
      <c r="AA108" s="2"/>
    </row>
    <row r="109" spans="1:27" ht="114.75" outlineLevel="2">
      <c r="A109" s="6" t="s">
        <v>201</v>
      </c>
      <c r="B109" s="7" t="s">
        <v>202</v>
      </c>
      <c r="C109" s="7"/>
      <c r="D109" s="7"/>
      <c r="E109" s="7"/>
      <c r="F109" s="7"/>
      <c r="G109" s="8">
        <v>0</v>
      </c>
      <c r="H109" s="8">
        <v>1620800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532300</v>
      </c>
      <c r="U109" s="8">
        <v>0</v>
      </c>
      <c r="V109" s="8">
        <v>570300</v>
      </c>
      <c r="W109" s="8">
        <v>0</v>
      </c>
      <c r="X109" s="8">
        <v>0</v>
      </c>
      <c r="Y109" s="8">
        <v>0</v>
      </c>
      <c r="Z109" s="9">
        <v>0.32841806515301086</v>
      </c>
      <c r="AA109" s="2"/>
    </row>
    <row r="110" spans="1:27" ht="89.25" outlineLevel="2">
      <c r="A110" s="6" t="s">
        <v>203</v>
      </c>
      <c r="B110" s="7" t="s">
        <v>204</v>
      </c>
      <c r="C110" s="7"/>
      <c r="D110" s="7"/>
      <c r="E110" s="7"/>
      <c r="F110" s="7"/>
      <c r="G110" s="8">
        <v>0</v>
      </c>
      <c r="H110" s="8">
        <v>1010101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9">
        <v>0</v>
      </c>
      <c r="AA110" s="2"/>
    </row>
    <row r="111" spans="1:27" ht="51" outlineLevel="2">
      <c r="A111" s="6" t="s">
        <v>199</v>
      </c>
      <c r="B111" s="7" t="s">
        <v>205</v>
      </c>
      <c r="C111" s="7"/>
      <c r="D111" s="7"/>
      <c r="E111" s="7"/>
      <c r="F111" s="7"/>
      <c r="G111" s="8">
        <v>0</v>
      </c>
      <c r="H111" s="8">
        <v>4500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4500</v>
      </c>
      <c r="U111" s="8">
        <v>0</v>
      </c>
      <c r="V111" s="8">
        <v>4500</v>
      </c>
      <c r="W111" s="8">
        <v>0</v>
      </c>
      <c r="X111" s="8">
        <v>0</v>
      </c>
      <c r="Y111" s="8">
        <v>0</v>
      </c>
      <c r="Z111" s="9">
        <v>1</v>
      </c>
      <c r="AA111" s="2"/>
    </row>
    <row r="112" spans="1:27" ht="114.75" outlineLevel="2">
      <c r="A112" s="6" t="s">
        <v>201</v>
      </c>
      <c r="B112" s="7" t="s">
        <v>206</v>
      </c>
      <c r="C112" s="7"/>
      <c r="D112" s="7"/>
      <c r="E112" s="7"/>
      <c r="F112" s="7"/>
      <c r="G112" s="8">
        <v>0</v>
      </c>
      <c r="H112" s="8">
        <v>405200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133081</v>
      </c>
      <c r="U112" s="8">
        <v>0</v>
      </c>
      <c r="V112" s="8">
        <v>142581</v>
      </c>
      <c r="W112" s="8">
        <v>0</v>
      </c>
      <c r="X112" s="8">
        <v>0</v>
      </c>
      <c r="Y112" s="8">
        <v>0</v>
      </c>
      <c r="Z112" s="9">
        <v>0.32843287265547877</v>
      </c>
      <c r="AA112" s="2"/>
    </row>
    <row r="113" spans="1:27" ht="102" outlineLevel="2">
      <c r="A113" s="6" t="s">
        <v>207</v>
      </c>
      <c r="B113" s="7" t="s">
        <v>208</v>
      </c>
      <c r="C113" s="7"/>
      <c r="D113" s="7"/>
      <c r="E113" s="7"/>
      <c r="F113" s="7"/>
      <c r="G113" s="8">
        <v>0</v>
      </c>
      <c r="H113" s="8">
        <v>156380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156380</v>
      </c>
      <c r="U113" s="8">
        <v>0</v>
      </c>
      <c r="V113" s="8">
        <v>156380</v>
      </c>
      <c r="W113" s="8">
        <v>0</v>
      </c>
      <c r="X113" s="8">
        <v>0</v>
      </c>
      <c r="Y113" s="8">
        <v>0</v>
      </c>
      <c r="Z113" s="9">
        <v>1</v>
      </c>
      <c r="AA113" s="2"/>
    </row>
    <row r="114" spans="1:27" ht="76.5" outlineLevel="2">
      <c r="A114" s="6" t="s">
        <v>209</v>
      </c>
      <c r="B114" s="7" t="s">
        <v>210</v>
      </c>
      <c r="C114" s="7"/>
      <c r="D114" s="7"/>
      <c r="E114" s="7"/>
      <c r="F114" s="7"/>
      <c r="G114" s="8">
        <v>0</v>
      </c>
      <c r="H114" s="8">
        <v>4809000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2191070</v>
      </c>
      <c r="U114" s="8">
        <v>0</v>
      </c>
      <c r="V114" s="8">
        <v>2039639.28</v>
      </c>
      <c r="W114" s="8">
        <v>0</v>
      </c>
      <c r="X114" s="8">
        <v>0</v>
      </c>
      <c r="Y114" s="8">
        <v>0</v>
      </c>
      <c r="Z114" s="9">
        <v>0.45561863173216888</v>
      </c>
      <c r="AA114" s="2"/>
    </row>
    <row r="115" spans="1:27" ht="51" outlineLevel="2">
      <c r="A115" s="6" t="s">
        <v>211</v>
      </c>
      <c r="B115" s="7" t="s">
        <v>212</v>
      </c>
      <c r="C115" s="7"/>
      <c r="D115" s="7"/>
      <c r="E115" s="7"/>
      <c r="F115" s="7"/>
      <c r="G115" s="8">
        <v>0</v>
      </c>
      <c r="H115" s="8">
        <v>10043198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4553186</v>
      </c>
      <c r="U115" s="8">
        <v>0</v>
      </c>
      <c r="V115" s="8">
        <v>4466283.37</v>
      </c>
      <c r="W115" s="8">
        <v>0</v>
      </c>
      <c r="X115" s="8">
        <v>0</v>
      </c>
      <c r="Y115" s="8">
        <v>0</v>
      </c>
      <c r="Z115" s="9">
        <v>0.45336017471725637</v>
      </c>
      <c r="AA115" s="2"/>
    </row>
    <row r="116" spans="1:27" ht="76.5" outlineLevel="2">
      <c r="A116" s="6" t="s">
        <v>191</v>
      </c>
      <c r="B116" s="7" t="s">
        <v>213</v>
      </c>
      <c r="C116" s="7"/>
      <c r="D116" s="7"/>
      <c r="E116" s="7"/>
      <c r="F116" s="7"/>
      <c r="G116" s="8">
        <v>0</v>
      </c>
      <c r="H116" s="8">
        <v>576600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266320</v>
      </c>
      <c r="U116" s="8">
        <v>0</v>
      </c>
      <c r="V116" s="8">
        <v>205458.26</v>
      </c>
      <c r="W116" s="8">
        <v>0</v>
      </c>
      <c r="X116" s="8">
        <v>0</v>
      </c>
      <c r="Y116" s="8">
        <v>0</v>
      </c>
      <c r="Z116" s="9">
        <v>0.46187998612556364</v>
      </c>
      <c r="AA116" s="2"/>
    </row>
    <row r="117" spans="1:27" ht="63.75" outlineLevel="2">
      <c r="A117" s="6" t="s">
        <v>22</v>
      </c>
      <c r="B117" s="7" t="s">
        <v>214</v>
      </c>
      <c r="C117" s="7"/>
      <c r="D117" s="7"/>
      <c r="E117" s="7"/>
      <c r="F117" s="7"/>
      <c r="G117" s="8">
        <v>0</v>
      </c>
      <c r="H117" s="8">
        <v>988600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552600</v>
      </c>
      <c r="U117" s="8">
        <v>0</v>
      </c>
      <c r="V117" s="8">
        <v>448055.09</v>
      </c>
      <c r="W117" s="8">
        <v>0</v>
      </c>
      <c r="X117" s="8">
        <v>0</v>
      </c>
      <c r="Y117" s="8">
        <v>0</v>
      </c>
      <c r="Z117" s="9">
        <v>0.55897228403803356</v>
      </c>
      <c r="AA117" s="2"/>
    </row>
    <row r="118" spans="1:27" ht="51" outlineLevel="2">
      <c r="A118" s="6" t="s">
        <v>73</v>
      </c>
      <c r="B118" s="7" t="s">
        <v>215</v>
      </c>
      <c r="C118" s="7"/>
      <c r="D118" s="7"/>
      <c r="E118" s="7"/>
      <c r="F118" s="7"/>
      <c r="G118" s="8">
        <v>0</v>
      </c>
      <c r="H118" s="8">
        <v>380700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243030</v>
      </c>
      <c r="U118" s="8">
        <v>0</v>
      </c>
      <c r="V118" s="8">
        <v>241099.94</v>
      </c>
      <c r="W118" s="8">
        <v>0</v>
      </c>
      <c r="X118" s="8">
        <v>0</v>
      </c>
      <c r="Y118" s="8">
        <v>0</v>
      </c>
      <c r="Z118" s="9">
        <v>0.63837667454688729</v>
      </c>
      <c r="AA118" s="2"/>
    </row>
    <row r="119" spans="1:27" ht="38.25" outlineLevel="2">
      <c r="A119" s="6" t="s">
        <v>75</v>
      </c>
      <c r="B119" s="7" t="s">
        <v>216</v>
      </c>
      <c r="C119" s="7"/>
      <c r="D119" s="7"/>
      <c r="E119" s="7"/>
      <c r="F119" s="7"/>
      <c r="G119" s="8">
        <v>0</v>
      </c>
      <c r="H119" s="8">
        <v>95100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55791</v>
      </c>
      <c r="U119" s="8">
        <v>0</v>
      </c>
      <c r="V119" s="8">
        <v>54838.87</v>
      </c>
      <c r="W119" s="8">
        <v>0</v>
      </c>
      <c r="X119" s="8">
        <v>0</v>
      </c>
      <c r="Y119" s="8">
        <v>0</v>
      </c>
      <c r="Z119" s="9">
        <v>0.5866561514195584</v>
      </c>
      <c r="AA119" s="2"/>
    </row>
    <row r="120" spans="1:27" ht="51" outlineLevel="2">
      <c r="A120" s="6" t="s">
        <v>144</v>
      </c>
      <c r="B120" s="7" t="s">
        <v>217</v>
      </c>
      <c r="C120" s="7"/>
      <c r="D120" s="7"/>
      <c r="E120" s="7"/>
      <c r="F120" s="7"/>
      <c r="G120" s="8">
        <v>0</v>
      </c>
      <c r="H120" s="8">
        <v>472400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9">
        <v>0</v>
      </c>
      <c r="AA120" s="2"/>
    </row>
    <row r="121" spans="1:27" ht="76.5">
      <c r="A121" s="6" t="s">
        <v>218</v>
      </c>
      <c r="B121" s="7" t="s">
        <v>219</v>
      </c>
      <c r="C121" s="7"/>
      <c r="D121" s="7"/>
      <c r="E121" s="7"/>
      <c r="F121" s="7"/>
      <c r="G121" s="8">
        <v>0</v>
      </c>
      <c r="H121" s="8">
        <v>1598927.68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636010.80000000005</v>
      </c>
      <c r="U121" s="8">
        <v>0</v>
      </c>
      <c r="V121" s="8">
        <v>635709.43000000005</v>
      </c>
      <c r="W121" s="8">
        <v>0</v>
      </c>
      <c r="X121" s="8">
        <v>0</v>
      </c>
      <c r="Y121" s="8">
        <v>0</v>
      </c>
      <c r="Z121" s="9">
        <v>0.39777333769092044</v>
      </c>
      <c r="AA121" s="2"/>
    </row>
    <row r="122" spans="1:27" ht="51" outlineLevel="1">
      <c r="A122" s="6" t="s">
        <v>220</v>
      </c>
      <c r="B122" s="7" t="s">
        <v>221</v>
      </c>
      <c r="C122" s="7"/>
      <c r="D122" s="7"/>
      <c r="E122" s="7"/>
      <c r="F122" s="7"/>
      <c r="G122" s="8">
        <v>0</v>
      </c>
      <c r="H122" s="8">
        <v>1117827.68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614630.80000000005</v>
      </c>
      <c r="U122" s="8">
        <v>0</v>
      </c>
      <c r="V122" s="8">
        <v>614630.80000000005</v>
      </c>
      <c r="W122" s="8">
        <v>0</v>
      </c>
      <c r="X122" s="8">
        <v>0</v>
      </c>
      <c r="Y122" s="8">
        <v>0</v>
      </c>
      <c r="Z122" s="9">
        <v>0.54984396163816596</v>
      </c>
      <c r="AA122" s="2"/>
    </row>
    <row r="123" spans="1:27" ht="38.25" outlineLevel="2">
      <c r="A123" s="6" t="s">
        <v>222</v>
      </c>
      <c r="B123" s="7" t="s">
        <v>223</v>
      </c>
      <c r="C123" s="7"/>
      <c r="D123" s="7"/>
      <c r="E123" s="7"/>
      <c r="F123" s="7"/>
      <c r="G123" s="8">
        <v>0</v>
      </c>
      <c r="H123" s="8">
        <v>135845.35999999999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60742</v>
      </c>
      <c r="U123" s="8">
        <v>0</v>
      </c>
      <c r="V123" s="8">
        <v>60742</v>
      </c>
      <c r="W123" s="8">
        <v>0</v>
      </c>
      <c r="X123" s="8">
        <v>0</v>
      </c>
      <c r="Y123" s="8">
        <v>0</v>
      </c>
      <c r="Z123" s="9">
        <v>0.44714077830851195</v>
      </c>
      <c r="AA123" s="2"/>
    </row>
    <row r="124" spans="1:27" ht="63.75" outlineLevel="2">
      <c r="A124" s="6" t="s">
        <v>224</v>
      </c>
      <c r="B124" s="7" t="s">
        <v>225</v>
      </c>
      <c r="C124" s="7"/>
      <c r="D124" s="7"/>
      <c r="E124" s="7"/>
      <c r="F124" s="7"/>
      <c r="G124" s="8">
        <v>0</v>
      </c>
      <c r="H124" s="8">
        <v>326900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326900</v>
      </c>
      <c r="U124" s="8">
        <v>0</v>
      </c>
      <c r="V124" s="8">
        <v>326900</v>
      </c>
      <c r="W124" s="8">
        <v>0</v>
      </c>
      <c r="X124" s="8">
        <v>0</v>
      </c>
      <c r="Y124" s="8">
        <v>0</v>
      </c>
      <c r="Z124" s="9">
        <v>1</v>
      </c>
      <c r="AA124" s="2"/>
    </row>
    <row r="125" spans="1:27" ht="38.25" outlineLevel="2">
      <c r="A125" s="6" t="s">
        <v>226</v>
      </c>
      <c r="B125" s="7" t="s">
        <v>227</v>
      </c>
      <c r="C125" s="7"/>
      <c r="D125" s="7"/>
      <c r="E125" s="7"/>
      <c r="F125" s="7"/>
      <c r="G125" s="8">
        <v>0</v>
      </c>
      <c r="H125" s="8">
        <v>496996.68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144546.47</v>
      </c>
      <c r="U125" s="8">
        <v>0</v>
      </c>
      <c r="V125" s="8">
        <v>144546.47</v>
      </c>
      <c r="W125" s="8">
        <v>0</v>
      </c>
      <c r="X125" s="8">
        <v>0</v>
      </c>
      <c r="Y125" s="8">
        <v>0</v>
      </c>
      <c r="Z125" s="9">
        <v>0.29083991064085174</v>
      </c>
      <c r="AA125" s="2"/>
    </row>
    <row r="126" spans="1:27" ht="63.75" outlineLevel="2">
      <c r="A126" s="6" t="s">
        <v>228</v>
      </c>
      <c r="B126" s="7" t="s">
        <v>229</v>
      </c>
      <c r="C126" s="7"/>
      <c r="D126" s="7"/>
      <c r="E126" s="7"/>
      <c r="F126" s="7"/>
      <c r="G126" s="8">
        <v>0</v>
      </c>
      <c r="H126" s="8">
        <v>131854.64000000001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82442.33</v>
      </c>
      <c r="U126" s="8">
        <v>0</v>
      </c>
      <c r="V126" s="8">
        <v>82442.33</v>
      </c>
      <c r="W126" s="8">
        <v>0</v>
      </c>
      <c r="X126" s="8">
        <v>0</v>
      </c>
      <c r="Y126" s="8">
        <v>0</v>
      </c>
      <c r="Z126" s="9">
        <v>0.62525164074620354</v>
      </c>
      <c r="AA126" s="2"/>
    </row>
    <row r="127" spans="1:27" ht="89.25" outlineLevel="2">
      <c r="A127" s="6" t="s">
        <v>230</v>
      </c>
      <c r="B127" s="7" t="s">
        <v>231</v>
      </c>
      <c r="C127" s="7"/>
      <c r="D127" s="7"/>
      <c r="E127" s="7"/>
      <c r="F127" s="7"/>
      <c r="G127" s="8">
        <v>0</v>
      </c>
      <c r="H127" s="8">
        <v>26231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9">
        <v>0</v>
      </c>
      <c r="AA127" s="2"/>
    </row>
    <row r="128" spans="1:27" ht="63.75" outlineLevel="1">
      <c r="A128" s="6" t="s">
        <v>232</v>
      </c>
      <c r="B128" s="7" t="s">
        <v>233</v>
      </c>
      <c r="C128" s="7"/>
      <c r="D128" s="7"/>
      <c r="E128" s="7"/>
      <c r="F128" s="7"/>
      <c r="G128" s="8">
        <v>0</v>
      </c>
      <c r="H128" s="8">
        <v>281100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9">
        <v>0</v>
      </c>
      <c r="AA128" s="2"/>
    </row>
    <row r="129" spans="1:27" ht="63.75" outlineLevel="2">
      <c r="A129" s="6" t="s">
        <v>234</v>
      </c>
      <c r="B129" s="7" t="s">
        <v>235</v>
      </c>
      <c r="C129" s="7"/>
      <c r="D129" s="7"/>
      <c r="E129" s="7"/>
      <c r="F129" s="7"/>
      <c r="G129" s="8">
        <v>0</v>
      </c>
      <c r="H129" s="8">
        <v>281100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9">
        <v>0</v>
      </c>
      <c r="AA129" s="2"/>
    </row>
    <row r="130" spans="1:27" ht="38.25" outlineLevel="1">
      <c r="A130" s="6" t="s">
        <v>236</v>
      </c>
      <c r="B130" s="7" t="s">
        <v>237</v>
      </c>
      <c r="C130" s="7"/>
      <c r="D130" s="7"/>
      <c r="E130" s="7"/>
      <c r="F130" s="7"/>
      <c r="G130" s="8">
        <v>0</v>
      </c>
      <c r="H130" s="8">
        <v>200000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21380</v>
      </c>
      <c r="U130" s="8">
        <v>0</v>
      </c>
      <c r="V130" s="8">
        <v>21078.63</v>
      </c>
      <c r="W130" s="8">
        <v>0</v>
      </c>
      <c r="X130" s="8">
        <v>0</v>
      </c>
      <c r="Y130" s="8">
        <v>0</v>
      </c>
      <c r="Z130" s="9">
        <v>0.1069</v>
      </c>
      <c r="AA130" s="2"/>
    </row>
    <row r="131" spans="1:27" ht="38.25" outlineLevel="2">
      <c r="A131" s="6" t="s">
        <v>238</v>
      </c>
      <c r="B131" s="7" t="s">
        <v>239</v>
      </c>
      <c r="C131" s="7"/>
      <c r="D131" s="7"/>
      <c r="E131" s="7"/>
      <c r="F131" s="7"/>
      <c r="G131" s="8">
        <v>0</v>
      </c>
      <c r="H131" s="8">
        <v>200000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21380</v>
      </c>
      <c r="U131" s="8">
        <v>0</v>
      </c>
      <c r="V131" s="8">
        <v>21078.63</v>
      </c>
      <c r="W131" s="8">
        <v>0</v>
      </c>
      <c r="X131" s="8">
        <v>0</v>
      </c>
      <c r="Y131" s="8">
        <v>0</v>
      </c>
      <c r="Z131" s="9">
        <v>0.1069</v>
      </c>
      <c r="AA131" s="2"/>
    </row>
    <row r="132" spans="1:27" ht="51">
      <c r="A132" s="6" t="s">
        <v>240</v>
      </c>
      <c r="B132" s="7" t="s">
        <v>241</v>
      </c>
      <c r="C132" s="7"/>
      <c r="D132" s="7"/>
      <c r="E132" s="7"/>
      <c r="F132" s="7"/>
      <c r="G132" s="8">
        <v>0</v>
      </c>
      <c r="H132" s="8">
        <v>72897500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36142262.060000002</v>
      </c>
      <c r="U132" s="8">
        <v>0</v>
      </c>
      <c r="V132" s="8">
        <v>36114498.140000001</v>
      </c>
      <c r="W132" s="8">
        <v>0</v>
      </c>
      <c r="X132" s="8">
        <v>0</v>
      </c>
      <c r="Y132" s="8">
        <v>0</v>
      </c>
      <c r="Z132" s="9">
        <v>0.4957956316746116</v>
      </c>
      <c r="AA132" s="2"/>
    </row>
    <row r="133" spans="1:27" ht="51" outlineLevel="1">
      <c r="A133" s="6" t="s">
        <v>242</v>
      </c>
      <c r="B133" s="7" t="s">
        <v>243</v>
      </c>
      <c r="C133" s="7"/>
      <c r="D133" s="7"/>
      <c r="E133" s="7"/>
      <c r="F133" s="7"/>
      <c r="G133" s="8">
        <v>0</v>
      </c>
      <c r="H133" s="8">
        <v>48640680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24382851.329999998</v>
      </c>
      <c r="U133" s="8">
        <v>0</v>
      </c>
      <c r="V133" s="8">
        <v>24382851.329999998</v>
      </c>
      <c r="W133" s="8">
        <v>0</v>
      </c>
      <c r="X133" s="8">
        <v>0</v>
      </c>
      <c r="Y133" s="8">
        <v>0</v>
      </c>
      <c r="Z133" s="9">
        <v>0.50128516562679637</v>
      </c>
      <c r="AA133" s="2"/>
    </row>
    <row r="134" spans="1:27" ht="63.75" outlineLevel="2">
      <c r="A134" s="6" t="s">
        <v>244</v>
      </c>
      <c r="B134" s="7" t="s">
        <v>245</v>
      </c>
      <c r="C134" s="7"/>
      <c r="D134" s="7"/>
      <c r="E134" s="7"/>
      <c r="F134" s="7"/>
      <c r="G134" s="8">
        <v>0</v>
      </c>
      <c r="H134" s="8">
        <v>64800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2800</v>
      </c>
      <c r="U134" s="8">
        <v>0</v>
      </c>
      <c r="V134" s="8">
        <v>2800</v>
      </c>
      <c r="W134" s="8">
        <v>0</v>
      </c>
      <c r="X134" s="8">
        <v>0</v>
      </c>
      <c r="Y134" s="8">
        <v>0</v>
      </c>
      <c r="Z134" s="9">
        <v>4.3209876543209874E-2</v>
      </c>
      <c r="AA134" s="2"/>
    </row>
    <row r="135" spans="1:27" ht="63.75" outlineLevel="2">
      <c r="A135" s="6" t="s">
        <v>244</v>
      </c>
      <c r="B135" s="7" t="s">
        <v>246</v>
      </c>
      <c r="C135" s="7"/>
      <c r="D135" s="7"/>
      <c r="E135" s="7"/>
      <c r="F135" s="7"/>
      <c r="G135" s="8">
        <v>0</v>
      </c>
      <c r="H135" s="8">
        <v>15000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5000</v>
      </c>
      <c r="U135" s="8">
        <v>0</v>
      </c>
      <c r="V135" s="8">
        <v>5000</v>
      </c>
      <c r="W135" s="8">
        <v>0</v>
      </c>
      <c r="X135" s="8">
        <v>0</v>
      </c>
      <c r="Y135" s="8">
        <v>0</v>
      </c>
      <c r="Z135" s="9">
        <v>0.33333333333333331</v>
      </c>
      <c r="AA135" s="2"/>
    </row>
    <row r="136" spans="1:27" ht="63.75" outlineLevel="2">
      <c r="A136" s="6" t="s">
        <v>244</v>
      </c>
      <c r="B136" s="7" t="s">
        <v>247</v>
      </c>
      <c r="C136" s="7"/>
      <c r="D136" s="7"/>
      <c r="E136" s="7"/>
      <c r="F136" s="7"/>
      <c r="G136" s="8">
        <v>0</v>
      </c>
      <c r="H136" s="8">
        <v>228800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91250</v>
      </c>
      <c r="U136" s="8">
        <v>0</v>
      </c>
      <c r="V136" s="8">
        <v>91250</v>
      </c>
      <c r="W136" s="8">
        <v>0</v>
      </c>
      <c r="X136" s="8">
        <v>0</v>
      </c>
      <c r="Y136" s="8">
        <v>0</v>
      </c>
      <c r="Z136" s="9">
        <v>0.39881993006993005</v>
      </c>
      <c r="AA136" s="2"/>
    </row>
    <row r="137" spans="1:27" ht="38.25" outlineLevel="2">
      <c r="A137" s="6" t="s">
        <v>248</v>
      </c>
      <c r="B137" s="7" t="s">
        <v>249</v>
      </c>
      <c r="C137" s="7"/>
      <c r="D137" s="7"/>
      <c r="E137" s="7"/>
      <c r="F137" s="7"/>
      <c r="G137" s="8">
        <v>0</v>
      </c>
      <c r="H137" s="8">
        <v>22237000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10278730.779999999</v>
      </c>
      <c r="U137" s="8">
        <v>0</v>
      </c>
      <c r="V137" s="8">
        <v>10278730.779999999</v>
      </c>
      <c r="W137" s="8">
        <v>0</v>
      </c>
      <c r="X137" s="8">
        <v>0</v>
      </c>
      <c r="Y137" s="8">
        <v>0</v>
      </c>
      <c r="Z137" s="9">
        <v>0.46223549849350182</v>
      </c>
      <c r="AA137" s="2"/>
    </row>
    <row r="138" spans="1:27" ht="38.25" outlineLevel="2">
      <c r="A138" s="6" t="s">
        <v>250</v>
      </c>
      <c r="B138" s="7" t="s">
        <v>251</v>
      </c>
      <c r="C138" s="7"/>
      <c r="D138" s="7"/>
      <c r="E138" s="7"/>
      <c r="F138" s="7"/>
      <c r="G138" s="8">
        <v>0</v>
      </c>
      <c r="H138" s="8">
        <v>12314700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5810287.5800000001</v>
      </c>
      <c r="U138" s="8">
        <v>0</v>
      </c>
      <c r="V138" s="8">
        <v>5810287.5800000001</v>
      </c>
      <c r="W138" s="8">
        <v>0</v>
      </c>
      <c r="X138" s="8">
        <v>0</v>
      </c>
      <c r="Y138" s="8">
        <v>0</v>
      </c>
      <c r="Z138" s="9">
        <v>0.47181722494254835</v>
      </c>
      <c r="AA138" s="2"/>
    </row>
    <row r="139" spans="1:27" ht="38.25" outlineLevel="2">
      <c r="A139" s="6" t="s">
        <v>252</v>
      </c>
      <c r="B139" s="7" t="s">
        <v>253</v>
      </c>
      <c r="C139" s="7"/>
      <c r="D139" s="7"/>
      <c r="E139" s="7"/>
      <c r="F139" s="7"/>
      <c r="G139" s="8">
        <v>0</v>
      </c>
      <c r="H139" s="8">
        <v>5232100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2415444.15</v>
      </c>
      <c r="U139" s="8">
        <v>0</v>
      </c>
      <c r="V139" s="8">
        <v>2415444.15</v>
      </c>
      <c r="W139" s="8">
        <v>0</v>
      </c>
      <c r="X139" s="8">
        <v>0</v>
      </c>
      <c r="Y139" s="8">
        <v>0</v>
      </c>
      <c r="Z139" s="9">
        <v>0.46165863611169511</v>
      </c>
      <c r="AA139" s="2"/>
    </row>
    <row r="140" spans="1:27" ht="25.5" outlineLevel="2">
      <c r="A140" s="6" t="s">
        <v>183</v>
      </c>
      <c r="B140" s="7" t="s">
        <v>254</v>
      </c>
      <c r="C140" s="7"/>
      <c r="D140" s="7"/>
      <c r="E140" s="7"/>
      <c r="F140" s="7"/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9">
        <v>0</v>
      </c>
      <c r="AA140" s="2"/>
    </row>
    <row r="141" spans="1:27" ht="63.75" outlineLevel="2">
      <c r="A141" s="6" t="s">
        <v>255</v>
      </c>
      <c r="B141" s="7" t="s">
        <v>256</v>
      </c>
      <c r="C141" s="7"/>
      <c r="D141" s="7"/>
      <c r="E141" s="7"/>
      <c r="F141" s="7"/>
      <c r="G141" s="8">
        <v>0</v>
      </c>
      <c r="H141" s="8">
        <v>747900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747900</v>
      </c>
      <c r="U141" s="8">
        <v>0</v>
      </c>
      <c r="V141" s="8">
        <v>747900</v>
      </c>
      <c r="W141" s="8">
        <v>0</v>
      </c>
      <c r="X141" s="8">
        <v>0</v>
      </c>
      <c r="Y141" s="8">
        <v>0</v>
      </c>
      <c r="Z141" s="9">
        <v>1</v>
      </c>
      <c r="AA141" s="2"/>
    </row>
    <row r="142" spans="1:27" ht="51" outlineLevel="2">
      <c r="A142" s="6" t="s">
        <v>73</v>
      </c>
      <c r="B142" s="7" t="s">
        <v>257</v>
      </c>
      <c r="C142" s="7"/>
      <c r="D142" s="7"/>
      <c r="E142" s="7"/>
      <c r="F142" s="7"/>
      <c r="G142" s="8">
        <v>0</v>
      </c>
      <c r="H142" s="8">
        <v>5702610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3788061.45</v>
      </c>
      <c r="U142" s="8">
        <v>0</v>
      </c>
      <c r="V142" s="8">
        <v>3788061.45</v>
      </c>
      <c r="W142" s="8">
        <v>0</v>
      </c>
      <c r="X142" s="8">
        <v>0</v>
      </c>
      <c r="Y142" s="8">
        <v>0</v>
      </c>
      <c r="Z142" s="9">
        <v>0.66426801938059943</v>
      </c>
      <c r="AA142" s="2"/>
    </row>
    <row r="143" spans="1:27" ht="38.25" outlineLevel="2">
      <c r="A143" s="6" t="s">
        <v>258</v>
      </c>
      <c r="B143" s="7" t="s">
        <v>259</v>
      </c>
      <c r="C143" s="7"/>
      <c r="D143" s="7"/>
      <c r="E143" s="7"/>
      <c r="F143" s="7"/>
      <c r="G143" s="8">
        <v>0</v>
      </c>
      <c r="H143" s="8">
        <v>672100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336050</v>
      </c>
      <c r="U143" s="8">
        <v>0</v>
      </c>
      <c r="V143" s="8">
        <v>336050</v>
      </c>
      <c r="W143" s="8">
        <v>0</v>
      </c>
      <c r="X143" s="8">
        <v>0</v>
      </c>
      <c r="Y143" s="8">
        <v>0</v>
      </c>
      <c r="Z143" s="9">
        <v>0.5</v>
      </c>
      <c r="AA143" s="2"/>
    </row>
    <row r="144" spans="1:27" ht="51" outlineLevel="2">
      <c r="A144" s="6" t="s">
        <v>260</v>
      </c>
      <c r="B144" s="7" t="s">
        <v>261</v>
      </c>
      <c r="C144" s="7"/>
      <c r="D144" s="7"/>
      <c r="E144" s="7"/>
      <c r="F144" s="7"/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9">
        <v>0</v>
      </c>
      <c r="AA144" s="2"/>
    </row>
    <row r="145" spans="1:27" ht="38.25" outlineLevel="2">
      <c r="A145" s="6" t="s">
        <v>75</v>
      </c>
      <c r="B145" s="7" t="s">
        <v>262</v>
      </c>
      <c r="C145" s="7"/>
      <c r="D145" s="7"/>
      <c r="E145" s="7"/>
      <c r="F145" s="7"/>
      <c r="G145" s="8">
        <v>0</v>
      </c>
      <c r="H145" s="8">
        <v>1425670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907327.37</v>
      </c>
      <c r="U145" s="8">
        <v>0</v>
      </c>
      <c r="V145" s="8">
        <v>907327.37</v>
      </c>
      <c r="W145" s="8">
        <v>0</v>
      </c>
      <c r="X145" s="8">
        <v>0</v>
      </c>
      <c r="Y145" s="8">
        <v>0</v>
      </c>
      <c r="Z145" s="9">
        <v>0.63642173153675119</v>
      </c>
      <c r="AA145" s="2"/>
    </row>
    <row r="146" spans="1:27" ht="89.25" outlineLevel="2">
      <c r="A146" s="6" t="s">
        <v>263</v>
      </c>
      <c r="B146" s="7" t="s">
        <v>264</v>
      </c>
      <c r="C146" s="7"/>
      <c r="D146" s="7"/>
      <c r="E146" s="7"/>
      <c r="F146" s="7"/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9">
        <v>0</v>
      </c>
      <c r="AA146" s="2"/>
    </row>
    <row r="147" spans="1:27" ht="51" outlineLevel="1">
      <c r="A147" s="6" t="s">
        <v>265</v>
      </c>
      <c r="B147" s="7" t="s">
        <v>266</v>
      </c>
      <c r="C147" s="7"/>
      <c r="D147" s="7"/>
      <c r="E147" s="7"/>
      <c r="F147" s="7"/>
      <c r="G147" s="8">
        <v>0</v>
      </c>
      <c r="H147" s="8">
        <v>11969870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6271373.5999999996</v>
      </c>
      <c r="U147" s="8">
        <v>0</v>
      </c>
      <c r="V147" s="8">
        <v>6271373.5999999996</v>
      </c>
      <c r="W147" s="8">
        <v>0</v>
      </c>
      <c r="X147" s="8">
        <v>0</v>
      </c>
      <c r="Y147" s="8">
        <v>0</v>
      </c>
      <c r="Z147" s="9">
        <v>0.52392996749338128</v>
      </c>
      <c r="AA147" s="2"/>
    </row>
    <row r="148" spans="1:27" ht="38.25" outlineLevel="2">
      <c r="A148" s="6" t="s">
        <v>267</v>
      </c>
      <c r="B148" s="7" t="s">
        <v>268</v>
      </c>
      <c r="C148" s="7"/>
      <c r="D148" s="7"/>
      <c r="E148" s="7"/>
      <c r="F148" s="7"/>
      <c r="G148" s="8">
        <v>0</v>
      </c>
      <c r="H148" s="8">
        <v>10669300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5409439.1299999999</v>
      </c>
      <c r="U148" s="8">
        <v>0</v>
      </c>
      <c r="V148" s="8">
        <v>5409439.1299999999</v>
      </c>
      <c r="W148" s="8">
        <v>0</v>
      </c>
      <c r="X148" s="8">
        <v>0</v>
      </c>
      <c r="Y148" s="8">
        <v>0</v>
      </c>
      <c r="Z148" s="9">
        <v>0.50700975040536866</v>
      </c>
      <c r="AA148" s="2"/>
    </row>
    <row r="149" spans="1:27" ht="25.5" outlineLevel="2">
      <c r="A149" s="6" t="s">
        <v>183</v>
      </c>
      <c r="B149" s="7" t="s">
        <v>269</v>
      </c>
      <c r="C149" s="7"/>
      <c r="D149" s="7"/>
      <c r="E149" s="7"/>
      <c r="F149" s="7"/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9">
        <v>0</v>
      </c>
      <c r="AA149" s="2"/>
    </row>
    <row r="150" spans="1:27" ht="63.75" outlineLevel="2">
      <c r="A150" s="6" t="s">
        <v>255</v>
      </c>
      <c r="B150" s="7" t="s">
        <v>270</v>
      </c>
      <c r="C150" s="7"/>
      <c r="D150" s="7"/>
      <c r="E150" s="7"/>
      <c r="F150" s="7"/>
      <c r="G150" s="8">
        <v>0</v>
      </c>
      <c r="H150" s="8">
        <v>82700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82700</v>
      </c>
      <c r="U150" s="8">
        <v>0</v>
      </c>
      <c r="V150" s="8">
        <v>82700</v>
      </c>
      <c r="W150" s="8">
        <v>0</v>
      </c>
      <c r="X150" s="8">
        <v>0</v>
      </c>
      <c r="Y150" s="8">
        <v>0</v>
      </c>
      <c r="Z150" s="9">
        <v>1</v>
      </c>
      <c r="AA150" s="2"/>
    </row>
    <row r="151" spans="1:27" ht="51" outlineLevel="2">
      <c r="A151" s="6" t="s">
        <v>73</v>
      </c>
      <c r="B151" s="7" t="s">
        <v>271</v>
      </c>
      <c r="C151" s="7"/>
      <c r="D151" s="7"/>
      <c r="E151" s="7"/>
      <c r="F151" s="7"/>
      <c r="G151" s="8">
        <v>0</v>
      </c>
      <c r="H151" s="8">
        <v>734310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386898.78</v>
      </c>
      <c r="U151" s="8">
        <v>0</v>
      </c>
      <c r="V151" s="8">
        <v>386898.78</v>
      </c>
      <c r="W151" s="8">
        <v>0</v>
      </c>
      <c r="X151" s="8">
        <v>0</v>
      </c>
      <c r="Y151" s="8">
        <v>0</v>
      </c>
      <c r="Z151" s="9">
        <v>0.52688752706622544</v>
      </c>
      <c r="AA151" s="2"/>
    </row>
    <row r="152" spans="1:27" ht="38.25" outlineLevel="2">
      <c r="A152" s="6" t="s">
        <v>75</v>
      </c>
      <c r="B152" s="7" t="s">
        <v>272</v>
      </c>
      <c r="C152" s="7"/>
      <c r="D152" s="7"/>
      <c r="E152" s="7"/>
      <c r="F152" s="7"/>
      <c r="G152" s="8">
        <v>0</v>
      </c>
      <c r="H152" s="8">
        <v>183560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92335.69</v>
      </c>
      <c r="U152" s="8">
        <v>0</v>
      </c>
      <c r="V152" s="8">
        <v>92335.69</v>
      </c>
      <c r="W152" s="8">
        <v>0</v>
      </c>
      <c r="X152" s="8">
        <v>0</v>
      </c>
      <c r="Y152" s="8">
        <v>0</v>
      </c>
      <c r="Z152" s="9">
        <v>0.5030272935280018</v>
      </c>
      <c r="AA152" s="2"/>
    </row>
    <row r="153" spans="1:27" ht="25.5" outlineLevel="2">
      <c r="A153" s="6" t="s">
        <v>273</v>
      </c>
      <c r="B153" s="7" t="s">
        <v>274</v>
      </c>
      <c r="C153" s="7"/>
      <c r="D153" s="7"/>
      <c r="E153" s="7"/>
      <c r="F153" s="7"/>
      <c r="G153" s="8">
        <v>0</v>
      </c>
      <c r="H153" s="8">
        <v>300000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300000</v>
      </c>
      <c r="U153" s="8">
        <v>0</v>
      </c>
      <c r="V153" s="8">
        <v>300000</v>
      </c>
      <c r="W153" s="8">
        <v>0</v>
      </c>
      <c r="X153" s="8">
        <v>0</v>
      </c>
      <c r="Y153" s="8">
        <v>0</v>
      </c>
      <c r="Z153" s="9">
        <v>1</v>
      </c>
      <c r="AA153" s="2"/>
    </row>
    <row r="154" spans="1:27" ht="38.25" outlineLevel="1">
      <c r="A154" s="6" t="s">
        <v>275</v>
      </c>
      <c r="B154" s="7" t="s">
        <v>276</v>
      </c>
      <c r="C154" s="7"/>
      <c r="D154" s="7"/>
      <c r="E154" s="7"/>
      <c r="F154" s="7"/>
      <c r="G154" s="8">
        <v>0</v>
      </c>
      <c r="H154" s="8">
        <v>55000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9">
        <v>0</v>
      </c>
      <c r="AA154" s="2"/>
    </row>
    <row r="155" spans="1:27" ht="51" outlineLevel="2">
      <c r="A155" s="6" t="s">
        <v>277</v>
      </c>
      <c r="B155" s="7" t="s">
        <v>278</v>
      </c>
      <c r="C155" s="7"/>
      <c r="D155" s="7"/>
      <c r="E155" s="7"/>
      <c r="F155" s="7"/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9">
        <v>0</v>
      </c>
      <c r="AA155" s="2"/>
    </row>
    <row r="156" spans="1:27" ht="51" outlineLevel="2">
      <c r="A156" s="6" t="s">
        <v>277</v>
      </c>
      <c r="B156" s="7" t="s">
        <v>279</v>
      </c>
      <c r="C156" s="7"/>
      <c r="D156" s="7"/>
      <c r="E156" s="7"/>
      <c r="F156" s="7"/>
      <c r="G156" s="8">
        <v>0</v>
      </c>
      <c r="H156" s="8">
        <v>55000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9">
        <v>0</v>
      </c>
      <c r="AA156" s="2"/>
    </row>
    <row r="157" spans="1:27" ht="51" outlineLevel="2">
      <c r="A157" s="6" t="s">
        <v>277</v>
      </c>
      <c r="B157" s="7" t="s">
        <v>280</v>
      </c>
      <c r="C157" s="7"/>
      <c r="D157" s="7"/>
      <c r="E157" s="7"/>
      <c r="F157" s="7"/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9">
        <v>0</v>
      </c>
      <c r="AA157" s="2"/>
    </row>
    <row r="158" spans="1:27" ht="63.75" outlineLevel="1">
      <c r="A158" s="6" t="s">
        <v>281</v>
      </c>
      <c r="B158" s="7" t="s">
        <v>282</v>
      </c>
      <c r="C158" s="7"/>
      <c r="D158" s="7"/>
      <c r="E158" s="7"/>
      <c r="F158" s="7"/>
      <c r="G158" s="8">
        <v>0</v>
      </c>
      <c r="H158" s="8">
        <v>12231950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5488037.1299999999</v>
      </c>
      <c r="U158" s="8">
        <v>0</v>
      </c>
      <c r="V158" s="8">
        <v>5460273.21</v>
      </c>
      <c r="W158" s="8">
        <v>0</v>
      </c>
      <c r="X158" s="8">
        <v>0</v>
      </c>
      <c r="Y158" s="8">
        <v>0</v>
      </c>
      <c r="Z158" s="9">
        <v>0.44866412387231797</v>
      </c>
      <c r="AA158" s="2"/>
    </row>
    <row r="159" spans="1:27" ht="76.5" outlineLevel="2">
      <c r="A159" s="6" t="s">
        <v>283</v>
      </c>
      <c r="B159" s="7" t="s">
        <v>284</v>
      </c>
      <c r="C159" s="7"/>
      <c r="D159" s="7"/>
      <c r="E159" s="7"/>
      <c r="F159" s="7"/>
      <c r="G159" s="8">
        <v>0</v>
      </c>
      <c r="H159" s="8">
        <v>12110800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5473725.3099999996</v>
      </c>
      <c r="U159" s="8">
        <v>0</v>
      </c>
      <c r="V159" s="8">
        <v>5446108.7300000004</v>
      </c>
      <c r="W159" s="8">
        <v>0</v>
      </c>
      <c r="X159" s="8">
        <v>0</v>
      </c>
      <c r="Y159" s="8">
        <v>0</v>
      </c>
      <c r="Z159" s="9">
        <v>0.45197058080391056</v>
      </c>
      <c r="AA159" s="2"/>
    </row>
    <row r="160" spans="1:27" ht="51" outlineLevel="2">
      <c r="A160" s="6" t="s">
        <v>285</v>
      </c>
      <c r="B160" s="7" t="s">
        <v>286</v>
      </c>
      <c r="C160" s="7"/>
      <c r="D160" s="7"/>
      <c r="E160" s="7"/>
      <c r="F160" s="7"/>
      <c r="G160" s="8">
        <v>0</v>
      </c>
      <c r="H160" s="8">
        <v>96920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11702.26</v>
      </c>
      <c r="U160" s="8">
        <v>0</v>
      </c>
      <c r="V160" s="8">
        <v>11594.92</v>
      </c>
      <c r="W160" s="8">
        <v>0</v>
      </c>
      <c r="X160" s="8">
        <v>0</v>
      </c>
      <c r="Y160" s="8">
        <v>0</v>
      </c>
      <c r="Z160" s="9">
        <v>0.12074143623607099</v>
      </c>
      <c r="AA160" s="2"/>
    </row>
    <row r="161" spans="1:27" ht="38.25" outlineLevel="2">
      <c r="A161" s="6" t="s">
        <v>75</v>
      </c>
      <c r="B161" s="7" t="s">
        <v>287</v>
      </c>
      <c r="C161" s="7"/>
      <c r="D161" s="7"/>
      <c r="E161" s="7"/>
      <c r="F161" s="7"/>
      <c r="G161" s="8">
        <v>0</v>
      </c>
      <c r="H161" s="8">
        <v>24230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2609.56</v>
      </c>
      <c r="U161" s="8">
        <v>0</v>
      </c>
      <c r="V161" s="8">
        <v>2569.56</v>
      </c>
      <c r="W161" s="8">
        <v>0</v>
      </c>
      <c r="X161" s="8">
        <v>0</v>
      </c>
      <c r="Y161" s="8">
        <v>0</v>
      </c>
      <c r="Z161" s="9">
        <v>0.10769954601733388</v>
      </c>
      <c r="AA161" s="2"/>
    </row>
    <row r="162" spans="1:27" ht="51">
      <c r="A162" s="6" t="s">
        <v>288</v>
      </c>
      <c r="B162" s="7" t="s">
        <v>289</v>
      </c>
      <c r="C162" s="7"/>
      <c r="D162" s="7"/>
      <c r="E162" s="7"/>
      <c r="F162" s="7"/>
      <c r="G162" s="8">
        <v>0</v>
      </c>
      <c r="H162" s="8">
        <v>1969696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1969696</v>
      </c>
      <c r="U162" s="8">
        <v>0</v>
      </c>
      <c r="V162" s="8">
        <v>1969696</v>
      </c>
      <c r="W162" s="8">
        <v>0</v>
      </c>
      <c r="X162" s="8">
        <v>0</v>
      </c>
      <c r="Y162" s="8">
        <v>0</v>
      </c>
      <c r="Z162" s="9">
        <v>1</v>
      </c>
      <c r="AA162" s="2"/>
    </row>
    <row r="163" spans="1:27" ht="38.25" outlineLevel="2">
      <c r="A163" s="6" t="s">
        <v>290</v>
      </c>
      <c r="B163" s="7" t="s">
        <v>291</v>
      </c>
      <c r="C163" s="7"/>
      <c r="D163" s="7"/>
      <c r="E163" s="7"/>
      <c r="F163" s="7"/>
      <c r="G163" s="8">
        <v>0</v>
      </c>
      <c r="H163" s="8">
        <v>1969696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1969696</v>
      </c>
      <c r="U163" s="8">
        <v>0</v>
      </c>
      <c r="V163" s="8">
        <v>1969696</v>
      </c>
      <c r="W163" s="8">
        <v>0</v>
      </c>
      <c r="X163" s="8">
        <v>0</v>
      </c>
      <c r="Y163" s="8">
        <v>0</v>
      </c>
      <c r="Z163" s="9">
        <v>1</v>
      </c>
      <c r="AA163" s="2"/>
    </row>
    <row r="164" spans="1:27" ht="51">
      <c r="A164" s="6" t="s">
        <v>292</v>
      </c>
      <c r="B164" s="7" t="s">
        <v>293</v>
      </c>
      <c r="C164" s="7"/>
      <c r="D164" s="7"/>
      <c r="E164" s="7"/>
      <c r="F164" s="7"/>
      <c r="G164" s="8">
        <v>0</v>
      </c>
      <c r="H164" s="8">
        <v>21371000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10233633.17</v>
      </c>
      <c r="U164" s="8">
        <v>0</v>
      </c>
      <c r="V164" s="8">
        <v>10233633.17</v>
      </c>
      <c r="W164" s="8">
        <v>0</v>
      </c>
      <c r="X164" s="8">
        <v>0</v>
      </c>
      <c r="Y164" s="8">
        <v>0</v>
      </c>
      <c r="Z164" s="9">
        <v>0.4788560745870572</v>
      </c>
      <c r="AA164" s="2"/>
    </row>
    <row r="165" spans="1:27" ht="63.75" outlineLevel="2">
      <c r="A165" s="6" t="s">
        <v>294</v>
      </c>
      <c r="B165" s="7" t="s">
        <v>295</v>
      </c>
      <c r="C165" s="7"/>
      <c r="D165" s="7"/>
      <c r="E165" s="7"/>
      <c r="F165" s="7"/>
      <c r="G165" s="8">
        <v>0</v>
      </c>
      <c r="H165" s="8">
        <v>3078400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1259217.17</v>
      </c>
      <c r="U165" s="8">
        <v>0</v>
      </c>
      <c r="V165" s="8">
        <v>1259217.17</v>
      </c>
      <c r="W165" s="8">
        <v>0</v>
      </c>
      <c r="X165" s="8">
        <v>0</v>
      </c>
      <c r="Y165" s="8">
        <v>0</v>
      </c>
      <c r="Z165" s="9">
        <v>0.40904923661642412</v>
      </c>
      <c r="AA165" s="2"/>
    </row>
    <row r="166" spans="1:27" ht="63.75" outlineLevel="2">
      <c r="A166" s="6" t="s">
        <v>294</v>
      </c>
      <c r="B166" s="7" t="s">
        <v>296</v>
      </c>
      <c r="C166" s="7"/>
      <c r="D166" s="7"/>
      <c r="E166" s="7"/>
      <c r="F166" s="7"/>
      <c r="G166" s="8">
        <v>0</v>
      </c>
      <c r="H166" s="8">
        <v>13700000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6584240</v>
      </c>
      <c r="U166" s="8">
        <v>0</v>
      </c>
      <c r="V166" s="8">
        <v>6584240</v>
      </c>
      <c r="W166" s="8">
        <v>0</v>
      </c>
      <c r="X166" s="8">
        <v>0</v>
      </c>
      <c r="Y166" s="8">
        <v>0</v>
      </c>
      <c r="Z166" s="9">
        <v>0.48060145985401459</v>
      </c>
      <c r="AA166" s="2"/>
    </row>
    <row r="167" spans="1:27" ht="25.5" outlineLevel="2">
      <c r="A167" s="6" t="s">
        <v>183</v>
      </c>
      <c r="B167" s="7" t="s">
        <v>297</v>
      </c>
      <c r="C167" s="7"/>
      <c r="D167" s="7"/>
      <c r="E167" s="7"/>
      <c r="F167" s="7"/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9">
        <v>0</v>
      </c>
      <c r="AA167" s="2"/>
    </row>
    <row r="168" spans="1:27" ht="38.25" outlineLevel="2">
      <c r="A168" s="6" t="s">
        <v>298</v>
      </c>
      <c r="B168" s="7" t="s">
        <v>299</v>
      </c>
      <c r="C168" s="7"/>
      <c r="D168" s="7"/>
      <c r="E168" s="7"/>
      <c r="F168" s="7"/>
      <c r="G168" s="8">
        <v>0</v>
      </c>
      <c r="H168" s="8">
        <v>308800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41180</v>
      </c>
      <c r="U168" s="8">
        <v>0</v>
      </c>
      <c r="V168" s="8">
        <v>41180</v>
      </c>
      <c r="W168" s="8">
        <v>0</v>
      </c>
      <c r="X168" s="8">
        <v>0</v>
      </c>
      <c r="Y168" s="8">
        <v>0</v>
      </c>
      <c r="Z168" s="9">
        <v>0.13335492227979276</v>
      </c>
      <c r="AA168" s="2"/>
    </row>
    <row r="169" spans="1:27" ht="51" outlineLevel="2">
      <c r="A169" s="6" t="s">
        <v>73</v>
      </c>
      <c r="B169" s="7" t="s">
        <v>300</v>
      </c>
      <c r="C169" s="7"/>
      <c r="D169" s="7"/>
      <c r="E169" s="7"/>
      <c r="F169" s="7"/>
      <c r="G169" s="8">
        <v>0</v>
      </c>
      <c r="H169" s="8">
        <v>381920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312700</v>
      </c>
      <c r="U169" s="8">
        <v>0</v>
      </c>
      <c r="V169" s="8">
        <v>312700</v>
      </c>
      <c r="W169" s="8">
        <v>0</v>
      </c>
      <c r="X169" s="8">
        <v>0</v>
      </c>
      <c r="Y169" s="8">
        <v>0</v>
      </c>
      <c r="Z169" s="9">
        <v>0.81875785504817766</v>
      </c>
      <c r="AA169" s="2"/>
    </row>
    <row r="170" spans="1:27" ht="51" outlineLevel="2">
      <c r="A170" s="6" t="s">
        <v>73</v>
      </c>
      <c r="B170" s="7" t="s">
        <v>301</v>
      </c>
      <c r="C170" s="7"/>
      <c r="D170" s="7"/>
      <c r="E170" s="7"/>
      <c r="F170" s="7"/>
      <c r="G170" s="8">
        <v>0</v>
      </c>
      <c r="H170" s="8">
        <v>3045120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1598336</v>
      </c>
      <c r="U170" s="8">
        <v>0</v>
      </c>
      <c r="V170" s="8">
        <v>1598336</v>
      </c>
      <c r="W170" s="8">
        <v>0</v>
      </c>
      <c r="X170" s="8">
        <v>0</v>
      </c>
      <c r="Y170" s="8">
        <v>0</v>
      </c>
      <c r="Z170" s="9">
        <v>0.52488440521227409</v>
      </c>
      <c r="AA170" s="2"/>
    </row>
    <row r="171" spans="1:27" ht="38.25" outlineLevel="2">
      <c r="A171" s="6" t="s">
        <v>75</v>
      </c>
      <c r="B171" s="7" t="s">
        <v>302</v>
      </c>
      <c r="C171" s="7"/>
      <c r="D171" s="7"/>
      <c r="E171" s="7"/>
      <c r="F171" s="7"/>
      <c r="G171" s="8">
        <v>0</v>
      </c>
      <c r="H171" s="8">
        <v>95480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66180</v>
      </c>
      <c r="U171" s="8">
        <v>0</v>
      </c>
      <c r="V171" s="8">
        <v>66180</v>
      </c>
      <c r="W171" s="8">
        <v>0</v>
      </c>
      <c r="X171" s="8">
        <v>0</v>
      </c>
      <c r="Y171" s="8">
        <v>0</v>
      </c>
      <c r="Z171" s="9">
        <v>0.69312945119396729</v>
      </c>
      <c r="AA171" s="2"/>
    </row>
    <row r="172" spans="1:27" ht="38.25" outlineLevel="2">
      <c r="A172" s="6" t="s">
        <v>75</v>
      </c>
      <c r="B172" s="7" t="s">
        <v>303</v>
      </c>
      <c r="C172" s="7"/>
      <c r="D172" s="7"/>
      <c r="E172" s="7"/>
      <c r="F172" s="7"/>
      <c r="G172" s="8">
        <v>0</v>
      </c>
      <c r="H172" s="8">
        <v>761280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371780</v>
      </c>
      <c r="U172" s="8">
        <v>0</v>
      </c>
      <c r="V172" s="8">
        <v>371780</v>
      </c>
      <c r="W172" s="8">
        <v>0</v>
      </c>
      <c r="X172" s="8">
        <v>0</v>
      </c>
      <c r="Y172" s="8">
        <v>0</v>
      </c>
      <c r="Z172" s="9">
        <v>0.48836170659941153</v>
      </c>
      <c r="AA172" s="2"/>
    </row>
    <row r="173" spans="1:27" ht="102" outlineLevel="2">
      <c r="A173" s="6" t="s">
        <v>304</v>
      </c>
      <c r="B173" s="7" t="s">
        <v>305</v>
      </c>
      <c r="C173" s="7"/>
      <c r="D173" s="7"/>
      <c r="E173" s="7"/>
      <c r="F173" s="7"/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9">
        <v>0</v>
      </c>
      <c r="AA173" s="2"/>
    </row>
    <row r="174" spans="1:27" ht="63.75">
      <c r="A174" s="6" t="s">
        <v>306</v>
      </c>
      <c r="B174" s="7" t="s">
        <v>307</v>
      </c>
      <c r="C174" s="7"/>
      <c r="D174" s="7"/>
      <c r="E174" s="7"/>
      <c r="F174" s="7"/>
      <c r="G174" s="8">
        <v>0</v>
      </c>
      <c r="H174" s="8">
        <v>410600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115978.99</v>
      </c>
      <c r="U174" s="8">
        <v>0</v>
      </c>
      <c r="V174" s="8">
        <v>115978.99</v>
      </c>
      <c r="W174" s="8">
        <v>0</v>
      </c>
      <c r="X174" s="8">
        <v>0</v>
      </c>
      <c r="Y174" s="8">
        <v>0</v>
      </c>
      <c r="Z174" s="9">
        <v>0.28246222601071602</v>
      </c>
      <c r="AA174" s="2"/>
    </row>
    <row r="175" spans="1:27" ht="38.25" outlineLevel="2">
      <c r="A175" s="6" t="s">
        <v>308</v>
      </c>
      <c r="B175" s="7" t="s">
        <v>309</v>
      </c>
      <c r="C175" s="7"/>
      <c r="D175" s="7"/>
      <c r="E175" s="7"/>
      <c r="F175" s="7"/>
      <c r="G175" s="8">
        <v>0</v>
      </c>
      <c r="H175" s="8">
        <v>410600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115978.99</v>
      </c>
      <c r="U175" s="8">
        <v>0</v>
      </c>
      <c r="V175" s="8">
        <v>115978.99</v>
      </c>
      <c r="W175" s="8">
        <v>0</v>
      </c>
      <c r="X175" s="8">
        <v>0</v>
      </c>
      <c r="Y175" s="8">
        <v>0</v>
      </c>
      <c r="Z175" s="9">
        <v>0.28246222601071602</v>
      </c>
      <c r="AA175" s="2"/>
    </row>
    <row r="176" spans="1:27" ht="89.25">
      <c r="A176" s="6" t="s">
        <v>310</v>
      </c>
      <c r="B176" s="7" t="s">
        <v>311</v>
      </c>
      <c r="C176" s="7"/>
      <c r="D176" s="7"/>
      <c r="E176" s="7"/>
      <c r="F176" s="7"/>
      <c r="G176" s="8">
        <v>0</v>
      </c>
      <c r="H176" s="8">
        <v>128000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9">
        <v>0</v>
      </c>
      <c r="AA176" s="2"/>
    </row>
    <row r="177" spans="1:27" ht="51" outlineLevel="2">
      <c r="A177" s="6" t="s">
        <v>312</v>
      </c>
      <c r="B177" s="7" t="s">
        <v>313</v>
      </c>
      <c r="C177" s="7"/>
      <c r="D177" s="7"/>
      <c r="E177" s="7"/>
      <c r="F177" s="7"/>
      <c r="G177" s="8">
        <v>0</v>
      </c>
      <c r="H177" s="8">
        <v>96000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9">
        <v>0</v>
      </c>
      <c r="AA177" s="2"/>
    </row>
    <row r="178" spans="1:27" ht="76.5" outlineLevel="2">
      <c r="A178" s="6" t="s">
        <v>314</v>
      </c>
      <c r="B178" s="7" t="s">
        <v>315</v>
      </c>
      <c r="C178" s="7"/>
      <c r="D178" s="7"/>
      <c r="E178" s="7"/>
      <c r="F178" s="7"/>
      <c r="G178" s="8">
        <v>0</v>
      </c>
      <c r="H178" s="8">
        <v>32000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9">
        <v>0</v>
      </c>
      <c r="AA178" s="2"/>
    </row>
    <row r="179" spans="1:27" ht="63.75">
      <c r="A179" s="6" t="s">
        <v>316</v>
      </c>
      <c r="B179" s="7" t="s">
        <v>317</v>
      </c>
      <c r="C179" s="7"/>
      <c r="D179" s="7"/>
      <c r="E179" s="7"/>
      <c r="F179" s="7"/>
      <c r="G179" s="8">
        <v>0</v>
      </c>
      <c r="H179" s="8">
        <v>80000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9">
        <v>0</v>
      </c>
      <c r="AA179" s="2"/>
    </row>
    <row r="180" spans="1:27" ht="76.5" outlineLevel="2">
      <c r="A180" s="6" t="s">
        <v>318</v>
      </c>
      <c r="B180" s="7" t="s">
        <v>319</v>
      </c>
      <c r="C180" s="7"/>
      <c r="D180" s="7"/>
      <c r="E180" s="7"/>
      <c r="F180" s="7"/>
      <c r="G180" s="8">
        <v>0</v>
      </c>
      <c r="H180" s="8">
        <v>80000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9">
        <v>0</v>
      </c>
      <c r="AA180" s="2"/>
    </row>
    <row r="181" spans="1:27" ht="76.5">
      <c r="A181" s="6" t="s">
        <v>320</v>
      </c>
      <c r="B181" s="7" t="s">
        <v>321</v>
      </c>
      <c r="C181" s="7"/>
      <c r="D181" s="7"/>
      <c r="E181" s="7"/>
      <c r="F181" s="7"/>
      <c r="G181" s="8">
        <v>0</v>
      </c>
      <c r="H181" s="8">
        <v>121350712.97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30305414.989999998</v>
      </c>
      <c r="U181" s="8">
        <v>0</v>
      </c>
      <c r="V181" s="8">
        <v>30305414.989999998</v>
      </c>
      <c r="W181" s="8">
        <v>0</v>
      </c>
      <c r="X181" s="8">
        <v>0</v>
      </c>
      <c r="Y181" s="8">
        <v>0</v>
      </c>
      <c r="Z181" s="9">
        <v>0.24973413215538356</v>
      </c>
      <c r="AA181" s="2"/>
    </row>
    <row r="182" spans="1:27" ht="76.5" outlineLevel="2">
      <c r="A182" s="6" t="s">
        <v>322</v>
      </c>
      <c r="B182" s="7" t="s">
        <v>323</v>
      </c>
      <c r="C182" s="7"/>
      <c r="D182" s="7"/>
      <c r="E182" s="7"/>
      <c r="F182" s="7"/>
      <c r="G182" s="8">
        <v>0</v>
      </c>
      <c r="H182" s="8">
        <v>59871949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7392216.1900000004</v>
      </c>
      <c r="U182" s="8">
        <v>0</v>
      </c>
      <c r="V182" s="8">
        <v>7392216.1900000004</v>
      </c>
      <c r="W182" s="8">
        <v>0</v>
      </c>
      <c r="X182" s="8">
        <v>0</v>
      </c>
      <c r="Y182" s="8">
        <v>0</v>
      </c>
      <c r="Z182" s="9">
        <v>0.12346710460352643</v>
      </c>
      <c r="AA182" s="2"/>
    </row>
    <row r="183" spans="1:27" ht="102" outlineLevel="2">
      <c r="A183" s="6" t="s">
        <v>324</v>
      </c>
      <c r="B183" s="7" t="s">
        <v>325</v>
      </c>
      <c r="C183" s="7"/>
      <c r="D183" s="7"/>
      <c r="E183" s="7"/>
      <c r="F183" s="7"/>
      <c r="G183" s="8">
        <v>0</v>
      </c>
      <c r="H183" s="8">
        <v>2360412.9700000002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2360412.9700000002</v>
      </c>
      <c r="U183" s="8">
        <v>0</v>
      </c>
      <c r="V183" s="8">
        <v>2360412.9700000002</v>
      </c>
      <c r="W183" s="8">
        <v>0</v>
      </c>
      <c r="X183" s="8">
        <v>0</v>
      </c>
      <c r="Y183" s="8">
        <v>0</v>
      </c>
      <c r="Z183" s="9">
        <v>1</v>
      </c>
      <c r="AA183" s="2"/>
    </row>
    <row r="184" spans="1:27" ht="140.25" outlineLevel="2">
      <c r="A184" s="6" t="s">
        <v>326</v>
      </c>
      <c r="B184" s="7" t="s">
        <v>327</v>
      </c>
      <c r="C184" s="7"/>
      <c r="D184" s="7"/>
      <c r="E184" s="7"/>
      <c r="F184" s="7"/>
      <c r="G184" s="8">
        <v>0</v>
      </c>
      <c r="H184" s="8">
        <v>53530051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14964485.83</v>
      </c>
      <c r="U184" s="8">
        <v>0</v>
      </c>
      <c r="V184" s="8">
        <v>14964485.83</v>
      </c>
      <c r="W184" s="8">
        <v>0</v>
      </c>
      <c r="X184" s="8">
        <v>0</v>
      </c>
      <c r="Y184" s="8">
        <v>0</v>
      </c>
      <c r="Z184" s="9">
        <v>0.27955299033808129</v>
      </c>
      <c r="AA184" s="2"/>
    </row>
    <row r="185" spans="1:27" ht="127.5" outlineLevel="2">
      <c r="A185" s="6" t="s">
        <v>328</v>
      </c>
      <c r="B185" s="7" t="s">
        <v>329</v>
      </c>
      <c r="C185" s="7"/>
      <c r="D185" s="7"/>
      <c r="E185" s="7"/>
      <c r="F185" s="7"/>
      <c r="G185" s="8">
        <v>0</v>
      </c>
      <c r="H185" s="8">
        <v>5588300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5588300</v>
      </c>
      <c r="U185" s="8">
        <v>0</v>
      </c>
      <c r="V185" s="8">
        <v>5588300</v>
      </c>
      <c r="W185" s="8">
        <v>0</v>
      </c>
      <c r="X185" s="8">
        <v>0</v>
      </c>
      <c r="Y185" s="8">
        <v>0</v>
      </c>
      <c r="Z185" s="9">
        <v>1</v>
      </c>
      <c r="AA185" s="2"/>
    </row>
    <row r="186" spans="1:27" ht="89.25">
      <c r="A186" s="6" t="s">
        <v>330</v>
      </c>
      <c r="B186" s="7" t="s">
        <v>331</v>
      </c>
      <c r="C186" s="7"/>
      <c r="D186" s="7"/>
      <c r="E186" s="7"/>
      <c r="F186" s="7"/>
      <c r="G186" s="8">
        <v>0</v>
      </c>
      <c r="H186" s="8">
        <v>2950000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2950000</v>
      </c>
      <c r="U186" s="8">
        <v>0</v>
      </c>
      <c r="V186" s="8">
        <v>2950000</v>
      </c>
      <c r="W186" s="8">
        <v>0</v>
      </c>
      <c r="X186" s="8">
        <v>0</v>
      </c>
      <c r="Y186" s="8">
        <v>0</v>
      </c>
      <c r="Z186" s="9">
        <v>1</v>
      </c>
      <c r="AA186" s="2"/>
    </row>
    <row r="187" spans="1:27" ht="38.25" outlineLevel="2">
      <c r="A187" s="6" t="s">
        <v>332</v>
      </c>
      <c r="B187" s="7" t="s">
        <v>333</v>
      </c>
      <c r="C187" s="7"/>
      <c r="D187" s="7"/>
      <c r="E187" s="7"/>
      <c r="F187" s="7"/>
      <c r="G187" s="8">
        <v>0</v>
      </c>
      <c r="H187" s="8">
        <v>2950000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2950000</v>
      </c>
      <c r="U187" s="8">
        <v>0</v>
      </c>
      <c r="V187" s="8">
        <v>2950000</v>
      </c>
      <c r="W187" s="8">
        <v>0</v>
      </c>
      <c r="X187" s="8">
        <v>0</v>
      </c>
      <c r="Y187" s="8">
        <v>0</v>
      </c>
      <c r="Z187" s="9">
        <v>1</v>
      </c>
      <c r="AA187" s="2"/>
    </row>
    <row r="188" spans="1:27" ht="89.25">
      <c r="A188" s="6" t="s">
        <v>334</v>
      </c>
      <c r="B188" s="7" t="s">
        <v>335</v>
      </c>
      <c r="C188" s="7"/>
      <c r="D188" s="7"/>
      <c r="E188" s="7"/>
      <c r="F188" s="7"/>
      <c r="G188" s="8">
        <v>0</v>
      </c>
      <c r="H188" s="8">
        <v>380000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9">
        <v>0</v>
      </c>
      <c r="AA188" s="2"/>
    </row>
    <row r="189" spans="1:27" ht="102" outlineLevel="2">
      <c r="A189" s="6" t="s">
        <v>336</v>
      </c>
      <c r="B189" s="7" t="s">
        <v>337</v>
      </c>
      <c r="C189" s="7"/>
      <c r="D189" s="7"/>
      <c r="E189" s="7"/>
      <c r="F189" s="7"/>
      <c r="G189" s="8">
        <v>0</v>
      </c>
      <c r="H189" s="8">
        <v>380000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9">
        <v>0</v>
      </c>
      <c r="AA189" s="2"/>
    </row>
    <row r="190" spans="1:27" ht="12.75" customHeight="1">
      <c r="A190" s="90" t="s">
        <v>338</v>
      </c>
      <c r="B190" s="91"/>
      <c r="C190" s="91"/>
      <c r="D190" s="91"/>
      <c r="E190" s="91"/>
      <c r="F190" s="91"/>
      <c r="G190" s="10">
        <v>0</v>
      </c>
      <c r="H190" s="10">
        <v>607082929.33000004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275555012.58999997</v>
      </c>
      <c r="U190" s="10">
        <v>0</v>
      </c>
      <c r="V190" s="10">
        <v>271499350.55000001</v>
      </c>
      <c r="W190" s="10">
        <v>0</v>
      </c>
      <c r="X190" s="10">
        <v>0</v>
      </c>
      <c r="Y190" s="10">
        <v>0</v>
      </c>
      <c r="Z190" s="11">
        <v>0.45390011689854809</v>
      </c>
      <c r="AA190" s="2"/>
    </row>
    <row r="191" spans="1:27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 t="s">
        <v>6</v>
      </c>
      <c r="V191" s="2"/>
      <c r="W191" s="2"/>
      <c r="X191" s="2"/>
      <c r="Y191" s="2" t="s">
        <v>6</v>
      </c>
      <c r="Z191" s="2"/>
      <c r="AA191" s="2"/>
    </row>
    <row r="192" spans="1:27">
      <c r="A192" s="92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12"/>
      <c r="W192" s="12"/>
      <c r="X192" s="12"/>
      <c r="Y192" s="12"/>
      <c r="Z192" s="12"/>
      <c r="AA192" s="2"/>
    </row>
  </sheetData>
  <mergeCells count="31">
    <mergeCell ref="X6:X7"/>
    <mergeCell ref="A4:Y4"/>
    <mergeCell ref="A1:H1"/>
    <mergeCell ref="A2:H2"/>
    <mergeCell ref="A6:A7"/>
    <mergeCell ref="A3:Y3"/>
    <mergeCell ref="A5:Z5"/>
    <mergeCell ref="B6:B7"/>
    <mergeCell ref="Z6:Z7"/>
    <mergeCell ref="K6:K7"/>
    <mergeCell ref="L6:L7"/>
    <mergeCell ref="M6:M7"/>
    <mergeCell ref="N6:N7"/>
    <mergeCell ref="O6:O7"/>
    <mergeCell ref="V6:V7"/>
    <mergeCell ref="W6:W7"/>
    <mergeCell ref="A190:F190"/>
    <mergeCell ref="A192:U192"/>
    <mergeCell ref="F6:F7"/>
    <mergeCell ref="G6:G7"/>
    <mergeCell ref="H6:H7"/>
    <mergeCell ref="I6:I7"/>
    <mergeCell ref="J6:J7"/>
    <mergeCell ref="C6:C7"/>
    <mergeCell ref="D6:D7"/>
    <mergeCell ref="E6:E7"/>
    <mergeCell ref="P6:P7"/>
    <mergeCell ref="Q6:Q7"/>
    <mergeCell ref="R6:R7"/>
    <mergeCell ref="S6:S7"/>
    <mergeCell ref="T6:T7"/>
  </mergeCells>
  <pageMargins left="0.59027779999999996" right="0.59027779999999996" top="0.59027779999999996" bottom="0.59027779999999996" header="0.39374999999999999" footer="0.39374999999999999"/>
  <pageSetup paperSize="9" fitToHeight="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tabSelected="1" topLeftCell="A89" workbookViewId="0">
      <selection activeCell="I98" sqref="I98"/>
    </sheetView>
  </sheetViews>
  <sheetFormatPr defaultRowHeight="15" outlineLevelRow="2"/>
  <cols>
    <col min="1" max="1" width="44" style="19" customWidth="1"/>
    <col min="2" max="2" width="11.5703125" style="19" bestFit="1" customWidth="1"/>
    <col min="3" max="3" width="14.7109375" style="19" customWidth="1"/>
    <col min="4" max="5" width="13.85546875" style="19" bestFit="1" customWidth="1"/>
    <col min="6" max="6" width="11.7109375" style="19" customWidth="1"/>
    <col min="7" max="16384" width="9.140625" style="19"/>
  </cols>
  <sheetData>
    <row r="1" spans="1:6" ht="15.2" customHeight="1">
      <c r="A1" s="134" t="s">
        <v>0</v>
      </c>
      <c r="B1" s="135"/>
      <c r="C1" s="135"/>
      <c r="D1" s="18"/>
      <c r="E1" s="18"/>
      <c r="F1" s="18"/>
    </row>
    <row r="2" spans="1:6" ht="15.95" customHeight="1">
      <c r="A2" s="136" t="s">
        <v>430</v>
      </c>
      <c r="B2" s="137"/>
      <c r="C2" s="137"/>
      <c r="D2" s="137"/>
      <c r="E2" s="137"/>
      <c r="F2" s="20"/>
    </row>
    <row r="3" spans="1:6" ht="15.75" customHeight="1">
      <c r="A3" s="138" t="s">
        <v>2</v>
      </c>
      <c r="B3" s="139"/>
      <c r="C3" s="139"/>
      <c r="D3" s="139"/>
      <c r="E3" s="139"/>
      <c r="F3" s="21"/>
    </row>
    <row r="4" spans="1:6" ht="12.75" customHeight="1">
      <c r="A4" s="140" t="s">
        <v>3</v>
      </c>
      <c r="B4" s="141"/>
      <c r="C4" s="141"/>
      <c r="D4" s="141"/>
      <c r="E4" s="141"/>
      <c r="F4" s="141"/>
    </row>
    <row r="5" spans="1:6" ht="26.25" customHeight="1">
      <c r="A5" s="148" t="s">
        <v>4</v>
      </c>
      <c r="B5" s="150" t="s">
        <v>5</v>
      </c>
      <c r="C5" s="146" t="s">
        <v>8</v>
      </c>
      <c r="D5" s="142" t="s">
        <v>9</v>
      </c>
      <c r="E5" s="142" t="s">
        <v>11</v>
      </c>
      <c r="F5" s="142" t="s">
        <v>13</v>
      </c>
    </row>
    <row r="6" spans="1:6">
      <c r="A6" s="149"/>
      <c r="B6" s="151"/>
      <c r="C6" s="147"/>
      <c r="D6" s="143"/>
      <c r="E6" s="143"/>
      <c r="F6" s="143"/>
    </row>
    <row r="7" spans="1:6" ht="38.25">
      <c r="A7" s="22" t="s">
        <v>14</v>
      </c>
      <c r="B7" s="26" t="s">
        <v>15</v>
      </c>
      <c r="C7" s="24">
        <v>28187500</v>
      </c>
      <c r="D7" s="24">
        <v>13434437.67</v>
      </c>
      <c r="E7" s="24">
        <v>13345009.58</v>
      </c>
      <c r="F7" s="25">
        <f>E7/C7*100%</f>
        <v>0.47343714696230599</v>
      </c>
    </row>
    <row r="8" spans="1:6" s="31" customFormat="1" ht="51" outlineLevel="1">
      <c r="A8" s="27" t="s">
        <v>16</v>
      </c>
      <c r="B8" s="28" t="s">
        <v>17</v>
      </c>
      <c r="C8" s="29">
        <v>10119000</v>
      </c>
      <c r="D8" s="29">
        <v>4837137.67</v>
      </c>
      <c r="E8" s="29">
        <v>4747709.58</v>
      </c>
      <c r="F8" s="30">
        <f>E8/C8*100%</f>
        <v>0.46918762525941299</v>
      </c>
    </row>
    <row r="9" spans="1:6" s="31" customFormat="1" outlineLevel="1">
      <c r="A9" s="27"/>
      <c r="B9" s="32" t="s">
        <v>339</v>
      </c>
      <c r="C9" s="54">
        <v>114400</v>
      </c>
      <c r="D9" s="54">
        <v>82700</v>
      </c>
      <c r="E9" s="54">
        <v>31277.39</v>
      </c>
      <c r="F9" s="55">
        <f t="shared" ref="F9:F10" si="0">E9/C9*100%</f>
        <v>0.27340375874125872</v>
      </c>
    </row>
    <row r="10" spans="1:6" s="31" customFormat="1" outlineLevel="1">
      <c r="A10" s="27"/>
      <c r="B10" s="58" t="s">
        <v>340</v>
      </c>
      <c r="C10" s="61">
        <v>10004600</v>
      </c>
      <c r="D10" s="61">
        <v>4754437.67</v>
      </c>
      <c r="E10" s="61">
        <v>4716432.1900000004</v>
      </c>
      <c r="F10" s="62">
        <f t="shared" si="0"/>
        <v>0.47142636287307843</v>
      </c>
    </row>
    <row r="11" spans="1:6" s="31" customFormat="1" ht="38.25" outlineLevel="1">
      <c r="A11" s="27" t="s">
        <v>24</v>
      </c>
      <c r="B11" s="28" t="s">
        <v>25</v>
      </c>
      <c r="C11" s="29">
        <v>17984900</v>
      </c>
      <c r="D11" s="29">
        <v>8534700</v>
      </c>
      <c r="E11" s="29">
        <v>8534700</v>
      </c>
      <c r="F11" s="30">
        <f t="shared" ref="F11:F40" si="1">E11/C11*100%</f>
        <v>0.47454809312256391</v>
      </c>
    </row>
    <row r="12" spans="1:6" s="31" customFormat="1" outlineLevel="1">
      <c r="A12" s="27"/>
      <c r="B12" s="33" t="s">
        <v>341</v>
      </c>
      <c r="C12" s="50">
        <v>470800</v>
      </c>
      <c r="D12" s="50">
        <v>325900</v>
      </c>
      <c r="E12" s="50">
        <v>325900</v>
      </c>
      <c r="F12" s="51">
        <f t="shared" ref="F12:F13" si="2">E12/C12*100%</f>
        <v>0.6922259983007647</v>
      </c>
    </row>
    <row r="13" spans="1:6" s="31" customFormat="1" outlineLevel="1">
      <c r="A13" s="27"/>
      <c r="B13" s="32" t="s">
        <v>339</v>
      </c>
      <c r="C13" s="56">
        <v>17514100</v>
      </c>
      <c r="D13" s="56">
        <v>8208800</v>
      </c>
      <c r="E13" s="56">
        <v>8208800</v>
      </c>
      <c r="F13" s="55">
        <f t="shared" si="2"/>
        <v>0.46869665012761147</v>
      </c>
    </row>
    <row r="14" spans="1:6" s="31" customFormat="1" ht="38.25" outlineLevel="1">
      <c r="A14" s="27" t="s">
        <v>31</v>
      </c>
      <c r="B14" s="28" t="s">
        <v>32</v>
      </c>
      <c r="C14" s="29">
        <v>83600</v>
      </c>
      <c r="D14" s="29">
        <v>62600</v>
      </c>
      <c r="E14" s="29">
        <v>62600</v>
      </c>
      <c r="F14" s="30">
        <f t="shared" si="1"/>
        <v>0.74880382775119614</v>
      </c>
    </row>
    <row r="15" spans="1:6" s="31" customFormat="1" outlineLevel="1">
      <c r="A15" s="27"/>
      <c r="B15" s="32" t="s">
        <v>339</v>
      </c>
      <c r="C15" s="54">
        <v>43600</v>
      </c>
      <c r="D15" s="54">
        <v>43600</v>
      </c>
      <c r="E15" s="54">
        <v>43600</v>
      </c>
      <c r="F15" s="55">
        <f t="shared" ref="F15:F16" si="3">E15/C15*100%</f>
        <v>1</v>
      </c>
    </row>
    <row r="16" spans="1:6" s="31" customFormat="1" outlineLevel="1">
      <c r="A16" s="27"/>
      <c r="B16" s="58" t="s">
        <v>340</v>
      </c>
      <c r="C16" s="63">
        <v>40000</v>
      </c>
      <c r="D16" s="63">
        <v>19000</v>
      </c>
      <c r="E16" s="63">
        <v>19000</v>
      </c>
      <c r="F16" s="62">
        <f t="shared" si="3"/>
        <v>0.47499999999999998</v>
      </c>
    </row>
    <row r="17" spans="1:6" ht="51">
      <c r="A17" s="22" t="s">
        <v>38</v>
      </c>
      <c r="B17" s="26" t="s">
        <v>39</v>
      </c>
      <c r="C17" s="24">
        <v>22500</v>
      </c>
      <c r="D17" s="24">
        <v>0</v>
      </c>
      <c r="E17" s="24">
        <v>0</v>
      </c>
      <c r="F17" s="25">
        <f t="shared" si="1"/>
        <v>0</v>
      </c>
    </row>
    <row r="18" spans="1:6" outlineLevel="2">
      <c r="A18" s="22"/>
      <c r="B18" s="58" t="s">
        <v>340</v>
      </c>
      <c r="C18" s="61">
        <v>22500</v>
      </c>
      <c r="D18" s="61">
        <v>0</v>
      </c>
      <c r="E18" s="61">
        <v>0</v>
      </c>
      <c r="F18" s="62">
        <f t="shared" ref="F18" si="4">E18/C18*100%</f>
        <v>0</v>
      </c>
    </row>
    <row r="19" spans="1:6" ht="38.25">
      <c r="A19" s="22" t="s">
        <v>44</v>
      </c>
      <c r="B19" s="26" t="s">
        <v>45</v>
      </c>
      <c r="C19" s="24">
        <v>20000</v>
      </c>
      <c r="D19" s="24">
        <v>0</v>
      </c>
      <c r="E19" s="24">
        <v>0</v>
      </c>
      <c r="F19" s="25">
        <f t="shared" si="1"/>
        <v>0</v>
      </c>
    </row>
    <row r="20" spans="1:6" outlineLevel="2">
      <c r="A20" s="22"/>
      <c r="B20" s="58" t="s">
        <v>340</v>
      </c>
      <c r="C20" s="61">
        <v>20000</v>
      </c>
      <c r="D20" s="61">
        <v>0</v>
      </c>
      <c r="E20" s="61">
        <v>0</v>
      </c>
      <c r="F20" s="62">
        <f t="shared" si="1"/>
        <v>0</v>
      </c>
    </row>
    <row r="21" spans="1:6" ht="63.75">
      <c r="A21" s="22" t="s">
        <v>48</v>
      </c>
      <c r="B21" s="26" t="s">
        <v>49</v>
      </c>
      <c r="C21" s="24">
        <v>100000</v>
      </c>
      <c r="D21" s="24">
        <v>21120</v>
      </c>
      <c r="E21" s="24">
        <v>21120</v>
      </c>
      <c r="F21" s="25">
        <f t="shared" si="1"/>
        <v>0.2112</v>
      </c>
    </row>
    <row r="22" spans="1:6" outlineLevel="2">
      <c r="A22" s="22"/>
      <c r="B22" s="58" t="s">
        <v>340</v>
      </c>
      <c r="C22" s="61">
        <v>100000</v>
      </c>
      <c r="D22" s="61">
        <v>21120</v>
      </c>
      <c r="E22" s="61">
        <v>21120</v>
      </c>
      <c r="F22" s="62">
        <v>0.2112</v>
      </c>
    </row>
    <row r="23" spans="1:6" ht="51">
      <c r="A23" s="22" t="s">
        <v>55</v>
      </c>
      <c r="B23" s="26" t="s">
        <v>56</v>
      </c>
      <c r="C23" s="24">
        <v>70000</v>
      </c>
      <c r="D23" s="24">
        <v>0</v>
      </c>
      <c r="E23" s="24">
        <v>0</v>
      </c>
      <c r="F23" s="25">
        <f t="shared" si="1"/>
        <v>0</v>
      </c>
    </row>
    <row r="24" spans="1:6" outlineLevel="2">
      <c r="A24" s="22"/>
      <c r="B24" s="58" t="s">
        <v>340</v>
      </c>
      <c r="C24" s="61">
        <v>70000</v>
      </c>
      <c r="D24" s="61">
        <v>0</v>
      </c>
      <c r="E24" s="61">
        <v>0</v>
      </c>
      <c r="F24" s="62">
        <f t="shared" si="1"/>
        <v>0</v>
      </c>
    </row>
    <row r="25" spans="1:6" ht="38.25">
      <c r="A25" s="22" t="s">
        <v>59</v>
      </c>
      <c r="B25" s="26" t="s">
        <v>60</v>
      </c>
      <c r="C25" s="24">
        <v>10000</v>
      </c>
      <c r="D25" s="24">
        <v>0</v>
      </c>
      <c r="E25" s="24">
        <v>0</v>
      </c>
      <c r="F25" s="25">
        <f t="shared" si="1"/>
        <v>0</v>
      </c>
    </row>
    <row r="26" spans="1:6" outlineLevel="2">
      <c r="A26" s="22"/>
      <c r="B26" s="58" t="s">
        <v>340</v>
      </c>
      <c r="C26" s="61">
        <v>10000</v>
      </c>
      <c r="D26" s="61">
        <v>0</v>
      </c>
      <c r="E26" s="61">
        <v>0</v>
      </c>
      <c r="F26" s="62">
        <f t="shared" si="1"/>
        <v>0</v>
      </c>
    </row>
    <row r="27" spans="1:6" ht="51">
      <c r="A27" s="22" t="s">
        <v>67</v>
      </c>
      <c r="B27" s="26" t="s">
        <v>68</v>
      </c>
      <c r="C27" s="24">
        <v>1351100</v>
      </c>
      <c r="D27" s="24">
        <v>837335.63</v>
      </c>
      <c r="E27" s="24">
        <v>837335.63</v>
      </c>
      <c r="F27" s="25">
        <f t="shared" si="1"/>
        <v>0.61974363851676417</v>
      </c>
    </row>
    <row r="28" spans="1:6">
      <c r="A28" s="22"/>
      <c r="B28" s="32" t="s">
        <v>339</v>
      </c>
      <c r="C28" s="54">
        <v>508080</v>
      </c>
      <c r="D28" s="54">
        <v>410209.31</v>
      </c>
      <c r="E28" s="54">
        <v>410209.31</v>
      </c>
      <c r="F28" s="55">
        <f t="shared" ref="F28:F29" si="5">E28/C28*100%</f>
        <v>0.80737149661470631</v>
      </c>
    </row>
    <row r="29" spans="1:6">
      <c r="A29" s="22"/>
      <c r="B29" s="58" t="s">
        <v>340</v>
      </c>
      <c r="C29" s="61">
        <v>843020</v>
      </c>
      <c r="D29" s="61">
        <v>427126.32</v>
      </c>
      <c r="E29" s="61">
        <v>427126.32</v>
      </c>
      <c r="F29" s="62">
        <f t="shared" si="5"/>
        <v>0.50666214324689807</v>
      </c>
    </row>
    <row r="30" spans="1:6" ht="51">
      <c r="A30" s="22" t="s">
        <v>79</v>
      </c>
      <c r="B30" s="26" t="s">
        <v>80</v>
      </c>
      <c r="C30" s="24">
        <v>104000</v>
      </c>
      <c r="D30" s="24">
        <v>0</v>
      </c>
      <c r="E30" s="24">
        <v>0</v>
      </c>
      <c r="F30" s="25">
        <f t="shared" si="1"/>
        <v>0</v>
      </c>
    </row>
    <row r="31" spans="1:6" s="31" customFormat="1" ht="38.25" outlineLevel="1">
      <c r="A31" s="27" t="s">
        <v>81</v>
      </c>
      <c r="B31" s="28" t="s">
        <v>82</v>
      </c>
      <c r="C31" s="29">
        <v>104000</v>
      </c>
      <c r="D31" s="29">
        <v>0</v>
      </c>
      <c r="E31" s="29">
        <v>0</v>
      </c>
      <c r="F31" s="30">
        <f t="shared" si="1"/>
        <v>0</v>
      </c>
    </row>
    <row r="32" spans="1:6" outlineLevel="2">
      <c r="A32" s="22"/>
      <c r="B32" s="58" t="s">
        <v>340</v>
      </c>
      <c r="C32" s="61">
        <v>104000</v>
      </c>
      <c r="D32" s="61">
        <v>0</v>
      </c>
      <c r="E32" s="61">
        <v>0</v>
      </c>
      <c r="F32" s="62">
        <f t="shared" si="1"/>
        <v>0</v>
      </c>
    </row>
    <row r="33" spans="1:6" ht="76.5">
      <c r="A33" s="22" t="s">
        <v>97</v>
      </c>
      <c r="B33" s="26" t="s">
        <v>98</v>
      </c>
      <c r="C33" s="24">
        <v>10540700</v>
      </c>
      <c r="D33" s="24">
        <v>3745203.8</v>
      </c>
      <c r="E33" s="24">
        <v>3745203.8</v>
      </c>
      <c r="F33" s="25">
        <f t="shared" si="1"/>
        <v>0.35530883148178011</v>
      </c>
    </row>
    <row r="34" spans="1:6">
      <c r="A34" s="22"/>
      <c r="B34" s="32" t="s">
        <v>339</v>
      </c>
      <c r="C34" s="54">
        <v>4026000</v>
      </c>
      <c r="D34" s="54">
        <v>2219925.67</v>
      </c>
      <c r="E34" s="54">
        <v>2219925.67</v>
      </c>
      <c r="F34" s="55">
        <f t="shared" ref="F34:F35" si="6">E34/C34*100%</f>
        <v>0.55139733482364628</v>
      </c>
    </row>
    <row r="35" spans="1:6">
      <c r="A35" s="22"/>
      <c r="B35" s="58" t="s">
        <v>340</v>
      </c>
      <c r="C35" s="61">
        <v>6514700</v>
      </c>
      <c r="D35" s="61">
        <v>1525278.13</v>
      </c>
      <c r="E35" s="61">
        <v>1525278.13</v>
      </c>
      <c r="F35" s="62">
        <f t="shared" si="6"/>
        <v>0.23412868282499577</v>
      </c>
    </row>
    <row r="36" spans="1:6" ht="38.25">
      <c r="A36" s="22" t="s">
        <v>106</v>
      </c>
      <c r="B36" s="26" t="s">
        <v>107</v>
      </c>
      <c r="C36" s="24">
        <v>343540692.68000001</v>
      </c>
      <c r="D36" s="24">
        <v>175163919.47999999</v>
      </c>
      <c r="E36" s="24">
        <v>171225750.81999999</v>
      </c>
      <c r="F36" s="25">
        <f t="shared" si="1"/>
        <v>0.49841475687857656</v>
      </c>
    </row>
    <row r="37" spans="1:6" s="31" customFormat="1" ht="38.25" outlineLevel="1">
      <c r="A37" s="27" t="s">
        <v>108</v>
      </c>
      <c r="B37" s="28" t="s">
        <v>109</v>
      </c>
      <c r="C37" s="29">
        <v>18750710.579999998</v>
      </c>
      <c r="D37" s="29">
        <v>1700400</v>
      </c>
      <c r="E37" s="29">
        <v>1718600</v>
      </c>
      <c r="F37" s="30">
        <f t="shared" si="1"/>
        <v>9.1655193154818571E-2</v>
      </c>
    </row>
    <row r="38" spans="1:6" s="31" customFormat="1" outlineLevel="1">
      <c r="A38" s="27"/>
      <c r="B38" s="33" t="s">
        <v>341</v>
      </c>
      <c r="C38" s="52">
        <v>14713225.710000001</v>
      </c>
      <c r="D38" s="52">
        <v>788650.6</v>
      </c>
      <c r="E38" s="52">
        <v>788650.6</v>
      </c>
      <c r="F38" s="53">
        <f t="shared" si="1"/>
        <v>5.360147499565545E-2</v>
      </c>
    </row>
    <row r="39" spans="1:6" s="31" customFormat="1" outlineLevel="1">
      <c r="A39" s="27"/>
      <c r="B39" s="32" t="s">
        <v>339</v>
      </c>
      <c r="C39" s="56">
        <v>3335868.11</v>
      </c>
      <c r="D39" s="56">
        <v>585429.4</v>
      </c>
      <c r="E39" s="56">
        <v>603629.4</v>
      </c>
      <c r="F39" s="57">
        <f t="shared" si="1"/>
        <v>0.18095121872189368</v>
      </c>
    </row>
    <row r="40" spans="1:6" s="31" customFormat="1" outlineLevel="1">
      <c r="A40" s="27"/>
      <c r="B40" s="58" t="s">
        <v>340</v>
      </c>
      <c r="C40" s="63">
        <v>701616.75999999745</v>
      </c>
      <c r="D40" s="63">
        <v>326320</v>
      </c>
      <c r="E40" s="63">
        <v>326320</v>
      </c>
      <c r="F40" s="64">
        <f t="shared" si="1"/>
        <v>0.46509721347021582</v>
      </c>
    </row>
    <row r="41" spans="1:6" s="31" customFormat="1" ht="38.25" outlineLevel="1">
      <c r="A41" s="27" t="s">
        <v>140</v>
      </c>
      <c r="B41" s="28" t="s">
        <v>141</v>
      </c>
      <c r="C41" s="29">
        <v>3406839.21</v>
      </c>
      <c r="D41" s="29">
        <v>434749.95</v>
      </c>
      <c r="E41" s="29">
        <v>431149.95</v>
      </c>
      <c r="F41" s="30">
        <f t="shared" ref="F41:F65" si="7">E41/C41*100%</f>
        <v>0.12655424087361025</v>
      </c>
    </row>
    <row r="42" spans="1:6" outlineLevel="2">
      <c r="A42" s="22"/>
      <c r="B42" s="58" t="s">
        <v>340</v>
      </c>
      <c r="C42" s="63">
        <v>3406839.21</v>
      </c>
      <c r="D42" s="63">
        <v>434749.95</v>
      </c>
      <c r="E42" s="63">
        <v>431149.95</v>
      </c>
      <c r="F42" s="64">
        <f t="shared" ref="F42" si="8">E42/C42*100%</f>
        <v>0.12655424087361025</v>
      </c>
    </row>
    <row r="43" spans="1:6" s="31" customFormat="1" ht="38.25" outlineLevel="1">
      <c r="A43" s="27" t="s">
        <v>152</v>
      </c>
      <c r="B43" s="28" t="s">
        <v>153</v>
      </c>
      <c r="C43" s="29">
        <v>261300</v>
      </c>
      <c r="D43" s="29">
        <v>29060.53</v>
      </c>
      <c r="E43" s="29">
        <v>29060.53</v>
      </c>
      <c r="F43" s="30">
        <f t="shared" si="7"/>
        <v>0.111215193264447</v>
      </c>
    </row>
    <row r="44" spans="1:6" outlineLevel="2">
      <c r="A44" s="22"/>
      <c r="B44" s="58" t="s">
        <v>340</v>
      </c>
      <c r="C44" s="63">
        <v>261300</v>
      </c>
      <c r="D44" s="63">
        <v>29060.53</v>
      </c>
      <c r="E44" s="63">
        <v>29060.53</v>
      </c>
      <c r="F44" s="64">
        <f t="shared" ref="F44" si="9">E44/C44*100%</f>
        <v>0.111215193264447</v>
      </c>
    </row>
    <row r="45" spans="1:6" s="31" customFormat="1" ht="38.25" outlineLevel="1">
      <c r="A45" s="27" t="s">
        <v>157</v>
      </c>
      <c r="B45" s="28" t="s">
        <v>158</v>
      </c>
      <c r="C45" s="29">
        <v>96300</v>
      </c>
      <c r="D45" s="29">
        <v>18700</v>
      </c>
      <c r="E45" s="29">
        <v>16700</v>
      </c>
      <c r="F45" s="30">
        <f t="shared" si="7"/>
        <v>0.17341640706126688</v>
      </c>
    </row>
    <row r="46" spans="1:6" s="31" customFormat="1" outlineLevel="2">
      <c r="A46" s="27"/>
      <c r="B46" s="58" t="s">
        <v>340</v>
      </c>
      <c r="C46" s="63">
        <v>96300</v>
      </c>
      <c r="D46" s="63">
        <v>18700</v>
      </c>
      <c r="E46" s="63">
        <v>16700</v>
      </c>
      <c r="F46" s="64">
        <f t="shared" si="7"/>
        <v>0.17341640706126688</v>
      </c>
    </row>
    <row r="47" spans="1:6" s="31" customFormat="1" ht="51" outlineLevel="1">
      <c r="A47" s="27" t="s">
        <v>161</v>
      </c>
      <c r="B47" s="28" t="s">
        <v>162</v>
      </c>
      <c r="C47" s="29">
        <v>24310469.890000001</v>
      </c>
      <c r="D47" s="29">
        <v>12369177</v>
      </c>
      <c r="E47" s="29">
        <v>10119177</v>
      </c>
      <c r="F47" s="30">
        <f t="shared" si="7"/>
        <v>0.4162476926931995</v>
      </c>
    </row>
    <row r="48" spans="1:6" s="31" customFormat="1" outlineLevel="2">
      <c r="A48" s="27"/>
      <c r="B48" s="32" t="s">
        <v>339</v>
      </c>
      <c r="C48" s="56">
        <v>24310469.890000001</v>
      </c>
      <c r="D48" s="56">
        <v>12369177</v>
      </c>
      <c r="E48" s="56">
        <v>10119177</v>
      </c>
      <c r="F48" s="57">
        <f t="shared" ref="F48" si="10">E48/C48*100%</f>
        <v>0.4162476926931995</v>
      </c>
    </row>
    <row r="49" spans="1:6" s="31" customFormat="1" ht="51" outlineLevel="1">
      <c r="A49" s="27" t="s">
        <v>169</v>
      </c>
      <c r="B49" s="28" t="s">
        <v>170</v>
      </c>
      <c r="C49" s="29">
        <v>296715073</v>
      </c>
      <c r="D49" s="29">
        <v>160611832</v>
      </c>
      <c r="E49" s="29">
        <v>158911063.34</v>
      </c>
      <c r="F49" s="30">
        <f t="shared" si="7"/>
        <v>0.53556788245806441</v>
      </c>
    </row>
    <row r="50" spans="1:6" s="31" customFormat="1" outlineLevel="1">
      <c r="A50" s="27"/>
      <c r="B50" s="33" t="s">
        <v>341</v>
      </c>
      <c r="C50" s="52">
        <v>5285400</v>
      </c>
      <c r="D50" s="52">
        <v>0</v>
      </c>
      <c r="E50" s="52">
        <v>0</v>
      </c>
      <c r="F50" s="53">
        <f t="shared" si="7"/>
        <v>0</v>
      </c>
    </row>
    <row r="51" spans="1:6" s="31" customFormat="1" outlineLevel="1">
      <c r="A51" s="27"/>
      <c r="B51" s="32" t="s">
        <v>339</v>
      </c>
      <c r="C51" s="56">
        <v>214066100</v>
      </c>
      <c r="D51" s="56">
        <v>124803171</v>
      </c>
      <c r="E51" s="56">
        <v>123410337.82000001</v>
      </c>
      <c r="F51" s="57">
        <f t="shared" si="7"/>
        <v>0.57650575135437143</v>
      </c>
    </row>
    <row r="52" spans="1:6" s="31" customFormat="1" outlineLevel="1">
      <c r="A52" s="27"/>
      <c r="B52" s="58" t="s">
        <v>340</v>
      </c>
      <c r="C52" s="63">
        <v>77363573</v>
      </c>
      <c r="D52" s="63">
        <v>35808661</v>
      </c>
      <c r="E52" s="63">
        <v>35500725.519999996</v>
      </c>
      <c r="F52" s="64">
        <f t="shared" si="7"/>
        <v>0.45888166928381136</v>
      </c>
    </row>
    <row r="53" spans="1:6" ht="63.75">
      <c r="A53" s="22" t="s">
        <v>218</v>
      </c>
      <c r="B53" s="26" t="s">
        <v>219</v>
      </c>
      <c r="C53" s="24">
        <v>1598927.68</v>
      </c>
      <c r="D53" s="24">
        <v>636010.80000000005</v>
      </c>
      <c r="E53" s="24">
        <v>635709.43000000005</v>
      </c>
      <c r="F53" s="25">
        <f t="shared" si="7"/>
        <v>0.39758485511990138</v>
      </c>
    </row>
    <row r="54" spans="1:6" s="31" customFormat="1" ht="38.25" outlineLevel="1">
      <c r="A54" s="27" t="s">
        <v>220</v>
      </c>
      <c r="B54" s="28" t="s">
        <v>221</v>
      </c>
      <c r="C54" s="29">
        <v>1117827.68</v>
      </c>
      <c r="D54" s="29">
        <v>614630.80000000005</v>
      </c>
      <c r="E54" s="29">
        <v>614630.80000000005</v>
      </c>
      <c r="F54" s="30">
        <f t="shared" si="7"/>
        <v>0.54984396163816596</v>
      </c>
    </row>
    <row r="55" spans="1:6" s="31" customFormat="1" outlineLevel="1">
      <c r="A55" s="27"/>
      <c r="B55" s="32" t="s">
        <v>339</v>
      </c>
      <c r="C55" s="56">
        <v>496996.68</v>
      </c>
      <c r="D55" s="56">
        <v>144546.47</v>
      </c>
      <c r="E55" s="56">
        <v>144546.47</v>
      </c>
      <c r="F55" s="57">
        <f t="shared" si="7"/>
        <v>0.2908399106408518</v>
      </c>
    </row>
    <row r="56" spans="1:6" s="31" customFormat="1" outlineLevel="1">
      <c r="A56" s="27"/>
      <c r="B56" s="58" t="s">
        <v>340</v>
      </c>
      <c r="C56" s="63">
        <v>620831</v>
      </c>
      <c r="D56" s="63">
        <v>470084.33000000007</v>
      </c>
      <c r="E56" s="63">
        <v>470084.33000000007</v>
      </c>
      <c r="F56" s="64">
        <f t="shared" si="7"/>
        <v>0.75718565922126968</v>
      </c>
    </row>
    <row r="57" spans="1:6" s="31" customFormat="1" ht="51" outlineLevel="1">
      <c r="A57" s="27" t="s">
        <v>232</v>
      </c>
      <c r="B57" s="28" t="s">
        <v>233</v>
      </c>
      <c r="C57" s="29">
        <v>281100</v>
      </c>
      <c r="D57" s="29">
        <v>0</v>
      </c>
      <c r="E57" s="29">
        <v>0</v>
      </c>
      <c r="F57" s="30">
        <f t="shared" si="7"/>
        <v>0</v>
      </c>
    </row>
    <row r="58" spans="1:6" outlineLevel="2">
      <c r="A58" s="22"/>
      <c r="B58" s="58" t="s">
        <v>340</v>
      </c>
      <c r="C58" s="61">
        <v>281100</v>
      </c>
      <c r="D58" s="61">
        <v>0</v>
      </c>
      <c r="E58" s="61">
        <v>0</v>
      </c>
      <c r="F58" s="62">
        <f t="shared" si="7"/>
        <v>0</v>
      </c>
    </row>
    <row r="59" spans="1:6" s="31" customFormat="1" ht="38.25" outlineLevel="1">
      <c r="A59" s="27" t="s">
        <v>236</v>
      </c>
      <c r="B59" s="28" t="s">
        <v>237</v>
      </c>
      <c r="C59" s="29">
        <v>200000</v>
      </c>
      <c r="D59" s="29">
        <v>21380</v>
      </c>
      <c r="E59" s="29">
        <v>21078.63</v>
      </c>
      <c r="F59" s="30">
        <f t="shared" si="7"/>
        <v>0.10539315</v>
      </c>
    </row>
    <row r="60" spans="1:6" outlineLevel="2">
      <c r="A60" s="22"/>
      <c r="B60" s="58" t="s">
        <v>340</v>
      </c>
      <c r="C60" s="61">
        <v>200000</v>
      </c>
      <c r="D60" s="61">
        <v>21380</v>
      </c>
      <c r="E60" s="61">
        <v>21078.63</v>
      </c>
      <c r="F60" s="62">
        <f t="shared" si="7"/>
        <v>0.10539315</v>
      </c>
    </row>
    <row r="61" spans="1:6" ht="38.25">
      <c r="A61" s="22" t="s">
        <v>240</v>
      </c>
      <c r="B61" s="26" t="s">
        <v>241</v>
      </c>
      <c r="C61" s="24">
        <v>72897500</v>
      </c>
      <c r="D61" s="24">
        <v>36142262.060000002</v>
      </c>
      <c r="E61" s="24">
        <v>36114498.140000001</v>
      </c>
      <c r="F61" s="25">
        <f t="shared" si="7"/>
        <v>0.49541476923076921</v>
      </c>
    </row>
    <row r="62" spans="1:6" s="31" customFormat="1" ht="38.25" outlineLevel="1">
      <c r="A62" s="27" t="s">
        <v>242</v>
      </c>
      <c r="B62" s="28" t="s">
        <v>243</v>
      </c>
      <c r="C62" s="29">
        <v>48640680</v>
      </c>
      <c r="D62" s="29">
        <v>24382851.329999998</v>
      </c>
      <c r="E62" s="29">
        <v>24382851.329999998</v>
      </c>
      <c r="F62" s="30">
        <f t="shared" si="7"/>
        <v>0.50128516562679626</v>
      </c>
    </row>
    <row r="63" spans="1:6" s="31" customFormat="1" outlineLevel="1">
      <c r="A63" s="27"/>
      <c r="B63" s="33" t="s">
        <v>341</v>
      </c>
      <c r="C63" s="52">
        <v>491600</v>
      </c>
      <c r="D63" s="52">
        <v>245800</v>
      </c>
      <c r="E63" s="52">
        <v>245800</v>
      </c>
      <c r="F63" s="53">
        <f t="shared" si="7"/>
        <v>0.5</v>
      </c>
    </row>
    <row r="64" spans="1:6" s="31" customFormat="1" outlineLevel="1">
      <c r="A64" s="27"/>
      <c r="B64" s="32" t="s">
        <v>339</v>
      </c>
      <c r="C64" s="56">
        <v>6597410</v>
      </c>
      <c r="D64" s="56">
        <v>4609411.45</v>
      </c>
      <c r="E64" s="56">
        <v>4609411.45</v>
      </c>
      <c r="F64" s="57">
        <f t="shared" si="7"/>
        <v>0.69866984922871256</v>
      </c>
    </row>
    <row r="65" spans="1:6" s="31" customFormat="1" outlineLevel="1">
      <c r="A65" s="27"/>
      <c r="B65" s="58" t="s">
        <v>340</v>
      </c>
      <c r="C65" s="63">
        <v>41551670</v>
      </c>
      <c r="D65" s="63">
        <v>19527639.879999999</v>
      </c>
      <c r="E65" s="63">
        <v>19527639.879999999</v>
      </c>
      <c r="F65" s="64">
        <f t="shared" si="7"/>
        <v>0.46996041025547225</v>
      </c>
    </row>
    <row r="66" spans="1:6" s="31" customFormat="1" ht="38.25" outlineLevel="2">
      <c r="A66" s="27" t="s">
        <v>265</v>
      </c>
      <c r="B66" s="28" t="s">
        <v>266</v>
      </c>
      <c r="C66" s="29">
        <v>11969870</v>
      </c>
      <c r="D66" s="29">
        <v>6271373.5999999996</v>
      </c>
      <c r="E66" s="29">
        <v>6271373.5999999996</v>
      </c>
      <c r="F66" s="30">
        <f t="shared" ref="F66:F99" si="11">E66/C66*100%</f>
        <v>0.52392996749338128</v>
      </c>
    </row>
    <row r="67" spans="1:6" s="31" customFormat="1" outlineLevel="2">
      <c r="A67" s="27"/>
      <c r="B67" s="33" t="s">
        <v>341</v>
      </c>
      <c r="C67" s="50">
        <v>300000</v>
      </c>
      <c r="D67" s="50">
        <v>300000</v>
      </c>
      <c r="E67" s="50">
        <v>300000</v>
      </c>
      <c r="F67" s="51">
        <f t="shared" ref="F67:F69" si="12">E67/C67*100%</f>
        <v>1</v>
      </c>
    </row>
    <row r="68" spans="1:6" s="31" customFormat="1" outlineLevel="2">
      <c r="A68" s="27"/>
      <c r="B68" s="32" t="s">
        <v>339</v>
      </c>
      <c r="C68" s="56">
        <v>817010</v>
      </c>
      <c r="D68" s="56">
        <v>469598.78</v>
      </c>
      <c r="E68" s="56">
        <v>469598.78</v>
      </c>
      <c r="F68" s="55">
        <f t="shared" si="12"/>
        <v>0.57477727322798988</v>
      </c>
    </row>
    <row r="69" spans="1:6" s="31" customFormat="1" outlineLevel="2">
      <c r="A69" s="27"/>
      <c r="B69" s="58" t="s">
        <v>340</v>
      </c>
      <c r="C69" s="63">
        <v>10852860</v>
      </c>
      <c r="D69" s="63">
        <v>5501774.8199999994</v>
      </c>
      <c r="E69" s="63">
        <v>5501774.8199999994</v>
      </c>
      <c r="F69" s="62">
        <f t="shared" si="12"/>
        <v>0.50694239306505373</v>
      </c>
    </row>
    <row r="70" spans="1:6" s="31" customFormat="1" ht="38.25" outlineLevel="2">
      <c r="A70" s="27" t="s">
        <v>275</v>
      </c>
      <c r="B70" s="28" t="s">
        <v>276</v>
      </c>
      <c r="C70" s="29">
        <v>55000</v>
      </c>
      <c r="D70" s="29">
        <v>0</v>
      </c>
      <c r="E70" s="29">
        <v>0</v>
      </c>
      <c r="F70" s="30">
        <f t="shared" si="11"/>
        <v>0</v>
      </c>
    </row>
    <row r="71" spans="1:6" s="31" customFormat="1" outlineLevel="1">
      <c r="A71" s="27"/>
      <c r="B71" s="58" t="s">
        <v>340</v>
      </c>
      <c r="C71" s="63">
        <v>55000</v>
      </c>
      <c r="D71" s="63">
        <v>0</v>
      </c>
      <c r="E71" s="63">
        <v>0</v>
      </c>
      <c r="F71" s="64">
        <f t="shared" si="11"/>
        <v>0</v>
      </c>
    </row>
    <row r="72" spans="1:6" s="31" customFormat="1" ht="50.25" customHeight="1" outlineLevel="2">
      <c r="A72" s="27" t="s">
        <v>281</v>
      </c>
      <c r="B72" s="28" t="s">
        <v>282</v>
      </c>
      <c r="C72" s="29">
        <v>12231950</v>
      </c>
      <c r="D72" s="29">
        <v>5488037.1299999999</v>
      </c>
      <c r="E72" s="29">
        <v>5460273.21</v>
      </c>
      <c r="F72" s="30">
        <f t="shared" si="11"/>
        <v>0.44639433696180902</v>
      </c>
    </row>
    <row r="73" spans="1:6" s="31" customFormat="1" outlineLevel="2">
      <c r="A73" s="27"/>
      <c r="B73" s="32" t="s">
        <v>339</v>
      </c>
      <c r="C73" s="54">
        <v>96920</v>
      </c>
      <c r="D73" s="54">
        <v>11702.26</v>
      </c>
      <c r="E73" s="54">
        <v>11594.92</v>
      </c>
      <c r="F73" s="57">
        <f t="shared" si="11"/>
        <v>0.11963392488650433</v>
      </c>
    </row>
    <row r="74" spans="1:6" s="31" customFormat="1" outlineLevel="2">
      <c r="A74" s="27"/>
      <c r="B74" s="58" t="s">
        <v>340</v>
      </c>
      <c r="C74" s="63">
        <v>12135030</v>
      </c>
      <c r="D74" s="63">
        <v>5476334.8700000001</v>
      </c>
      <c r="E74" s="63">
        <v>5448678.29</v>
      </c>
      <c r="F74" s="64">
        <f t="shared" si="11"/>
        <v>0.44900410546986697</v>
      </c>
    </row>
    <row r="75" spans="1:6" ht="51">
      <c r="A75" s="22" t="s">
        <v>288</v>
      </c>
      <c r="B75" s="23" t="s">
        <v>289</v>
      </c>
      <c r="C75" s="24">
        <v>1969696</v>
      </c>
      <c r="D75" s="24">
        <v>1969696</v>
      </c>
      <c r="E75" s="24">
        <v>1969696</v>
      </c>
      <c r="F75" s="25">
        <f t="shared" si="11"/>
        <v>1</v>
      </c>
    </row>
    <row r="76" spans="1:6" s="31" customFormat="1" outlineLevel="2">
      <c r="A76" s="27"/>
      <c r="B76" s="33" t="s">
        <v>341</v>
      </c>
      <c r="C76" s="52">
        <v>566716.64</v>
      </c>
      <c r="D76" s="52">
        <v>566716.64</v>
      </c>
      <c r="E76" s="52">
        <v>566716.64</v>
      </c>
      <c r="F76" s="53">
        <f t="shared" si="11"/>
        <v>1</v>
      </c>
    </row>
    <row r="77" spans="1:6" s="31" customFormat="1" outlineLevel="2">
      <c r="A77" s="27"/>
      <c r="B77" s="32" t="s">
        <v>339</v>
      </c>
      <c r="C77" s="56">
        <v>943674.87</v>
      </c>
      <c r="D77" s="56">
        <v>943674.87</v>
      </c>
      <c r="E77" s="56">
        <v>943674.87</v>
      </c>
      <c r="F77" s="57">
        <f t="shared" si="11"/>
        <v>1</v>
      </c>
    </row>
    <row r="78" spans="1:6" s="31" customFormat="1" outlineLevel="2">
      <c r="A78" s="27"/>
      <c r="B78" s="58" t="s">
        <v>340</v>
      </c>
      <c r="C78" s="63">
        <v>459304.49</v>
      </c>
      <c r="D78" s="63">
        <v>459304.49</v>
      </c>
      <c r="E78" s="63">
        <v>459304.49</v>
      </c>
      <c r="F78" s="64">
        <f t="shared" si="11"/>
        <v>1</v>
      </c>
    </row>
    <row r="79" spans="1:6" ht="51" outlineLevel="2">
      <c r="A79" s="22" t="s">
        <v>292</v>
      </c>
      <c r="B79" s="26" t="s">
        <v>293</v>
      </c>
      <c r="C79" s="24">
        <v>21371000</v>
      </c>
      <c r="D79" s="24">
        <v>10233633.17</v>
      </c>
      <c r="E79" s="24">
        <v>10233633.17</v>
      </c>
      <c r="F79" s="25">
        <f t="shared" si="11"/>
        <v>0.4788560745870572</v>
      </c>
    </row>
    <row r="80" spans="1:6" outlineLevel="2">
      <c r="A80" s="22"/>
      <c r="B80" s="32" t="s">
        <v>339</v>
      </c>
      <c r="C80" s="54">
        <v>3427040</v>
      </c>
      <c r="D80" s="54">
        <v>1911036</v>
      </c>
      <c r="E80" s="54">
        <v>1911036</v>
      </c>
      <c r="F80" s="55">
        <f>E80/C80*100%</f>
        <v>0.55763457677762729</v>
      </c>
    </row>
    <row r="81" spans="1:6" outlineLevel="2">
      <c r="A81" s="22"/>
      <c r="B81" s="58" t="s">
        <v>340</v>
      </c>
      <c r="C81" s="61">
        <v>17943960</v>
      </c>
      <c r="D81" s="61">
        <v>8322597.1699999999</v>
      </c>
      <c r="E81" s="61">
        <v>8322597.1699999999</v>
      </c>
      <c r="F81" s="62">
        <f>E81/C81*100%</f>
        <v>0.46381050615360264</v>
      </c>
    </row>
    <row r="82" spans="1:6" ht="51">
      <c r="A82" s="22" t="s">
        <v>306</v>
      </c>
      <c r="B82" s="26" t="s">
        <v>307</v>
      </c>
      <c r="C82" s="24">
        <v>410600</v>
      </c>
      <c r="D82" s="24">
        <v>115978.99</v>
      </c>
      <c r="E82" s="24">
        <v>115978.99</v>
      </c>
      <c r="F82" s="25">
        <f t="shared" si="11"/>
        <v>0.28246222601071602</v>
      </c>
    </row>
    <row r="83" spans="1:6" outlineLevel="2">
      <c r="A83" s="22"/>
      <c r="B83" s="58" t="s">
        <v>340</v>
      </c>
      <c r="C83" s="61">
        <v>410600</v>
      </c>
      <c r="D83" s="61">
        <v>115978.99</v>
      </c>
      <c r="E83" s="61">
        <v>115978.99</v>
      </c>
      <c r="F83" s="62">
        <f t="shared" si="11"/>
        <v>0.28246222601071602</v>
      </c>
    </row>
    <row r="84" spans="1:6" ht="76.5" outlineLevel="2">
      <c r="A84" s="22" t="s">
        <v>310</v>
      </c>
      <c r="B84" s="26" t="s">
        <v>311</v>
      </c>
      <c r="C84" s="24">
        <v>128000</v>
      </c>
      <c r="D84" s="24">
        <v>0</v>
      </c>
      <c r="E84" s="24">
        <v>0</v>
      </c>
      <c r="F84" s="25">
        <f t="shared" si="11"/>
        <v>0</v>
      </c>
    </row>
    <row r="85" spans="1:6">
      <c r="A85" s="22"/>
      <c r="B85" s="58" t="s">
        <v>340</v>
      </c>
      <c r="C85" s="59">
        <v>128000</v>
      </c>
      <c r="D85" s="59">
        <v>0</v>
      </c>
      <c r="E85" s="59">
        <v>0</v>
      </c>
      <c r="F85" s="60">
        <f t="shared" ref="F85" si="13">E85/C85*100%</f>
        <v>0</v>
      </c>
    </row>
    <row r="86" spans="1:6" ht="51">
      <c r="A86" s="22" t="s">
        <v>316</v>
      </c>
      <c r="B86" s="26" t="s">
        <v>317</v>
      </c>
      <c r="C86" s="24">
        <v>80000</v>
      </c>
      <c r="D86" s="24">
        <v>0</v>
      </c>
      <c r="E86" s="24">
        <v>0</v>
      </c>
      <c r="F86" s="25">
        <f t="shared" si="11"/>
        <v>0</v>
      </c>
    </row>
    <row r="87" spans="1:6" s="31" customFormat="1" outlineLevel="2">
      <c r="A87" s="27"/>
      <c r="B87" s="58" t="s">
        <v>340</v>
      </c>
      <c r="C87" s="63">
        <v>80000</v>
      </c>
      <c r="D87" s="63">
        <v>0</v>
      </c>
      <c r="E87" s="63">
        <v>0</v>
      </c>
      <c r="F87" s="64">
        <f t="shared" si="11"/>
        <v>0</v>
      </c>
    </row>
    <row r="88" spans="1:6" ht="63.75" outlineLevel="2">
      <c r="A88" s="22" t="s">
        <v>320</v>
      </c>
      <c r="B88" s="23" t="s">
        <v>321</v>
      </c>
      <c r="C88" s="24">
        <v>121350712.97</v>
      </c>
      <c r="D88" s="24">
        <v>30305414.989999998</v>
      </c>
      <c r="E88" s="24">
        <v>30305414.989999998</v>
      </c>
      <c r="F88" s="25">
        <f t="shared" si="11"/>
        <v>0.24973413215538356</v>
      </c>
    </row>
    <row r="89" spans="1:6" outlineLevel="2">
      <c r="A89" s="22"/>
      <c r="B89" s="33" t="s">
        <v>341</v>
      </c>
      <c r="C89" s="50">
        <v>47918900</v>
      </c>
      <c r="D89" s="50">
        <v>7509506.3600000003</v>
      </c>
      <c r="E89" s="50">
        <v>7509506.3600000003</v>
      </c>
      <c r="F89" s="51">
        <f t="shared" si="11"/>
        <v>0.15671282854990412</v>
      </c>
    </row>
    <row r="90" spans="1:6" outlineLevel="2">
      <c r="A90" s="22"/>
      <c r="B90" s="32" t="s">
        <v>339</v>
      </c>
      <c r="C90" s="54">
        <v>59118351</v>
      </c>
      <c r="D90" s="54">
        <v>20552785.829999998</v>
      </c>
      <c r="E90" s="54">
        <v>20552785.829999998</v>
      </c>
      <c r="F90" s="55">
        <f t="shared" si="11"/>
        <v>0.34765492410300819</v>
      </c>
    </row>
    <row r="91" spans="1:6" outlineLevel="2">
      <c r="A91" s="22"/>
      <c r="B91" s="58" t="s">
        <v>340</v>
      </c>
      <c r="C91" s="61">
        <v>14313461.969999999</v>
      </c>
      <c r="D91" s="61">
        <v>2243122.8000000007</v>
      </c>
      <c r="E91" s="61">
        <v>2243122.8000000007</v>
      </c>
      <c r="F91" s="62">
        <f t="shared" si="11"/>
        <v>0.15671420406198214</v>
      </c>
    </row>
    <row r="92" spans="1:6" ht="89.25">
      <c r="A92" s="22" t="s">
        <v>330</v>
      </c>
      <c r="B92" s="26" t="s">
        <v>331</v>
      </c>
      <c r="C92" s="24">
        <v>2950000</v>
      </c>
      <c r="D92" s="24">
        <v>2950000</v>
      </c>
      <c r="E92" s="24">
        <v>2950000</v>
      </c>
      <c r="F92" s="25">
        <f t="shared" si="11"/>
        <v>1</v>
      </c>
    </row>
    <row r="93" spans="1:6" outlineLevel="2">
      <c r="A93" s="22"/>
      <c r="B93" s="58" t="s">
        <v>340</v>
      </c>
      <c r="C93" s="59">
        <v>2950000</v>
      </c>
      <c r="D93" s="59">
        <v>2950000</v>
      </c>
      <c r="E93" s="59">
        <v>2950000</v>
      </c>
      <c r="F93" s="60">
        <f t="shared" si="11"/>
        <v>1</v>
      </c>
    </row>
    <row r="94" spans="1:6" ht="90" customHeight="1">
      <c r="A94" s="22" t="s">
        <v>334</v>
      </c>
      <c r="B94" s="26" t="s">
        <v>335</v>
      </c>
      <c r="C94" s="24">
        <v>380000</v>
      </c>
      <c r="D94" s="24">
        <v>0</v>
      </c>
      <c r="E94" s="24">
        <v>0</v>
      </c>
      <c r="F94" s="25">
        <f t="shared" si="11"/>
        <v>0</v>
      </c>
    </row>
    <row r="95" spans="1:6" ht="12.75" customHeight="1">
      <c r="A95" s="22"/>
      <c r="B95" s="58" t="s">
        <v>340</v>
      </c>
      <c r="C95" s="59">
        <v>380000</v>
      </c>
      <c r="D95" s="59">
        <v>0</v>
      </c>
      <c r="E95" s="59">
        <v>0</v>
      </c>
      <c r="F95" s="60">
        <f t="shared" si="11"/>
        <v>0</v>
      </c>
    </row>
    <row r="96" spans="1:6">
      <c r="A96" s="144" t="s">
        <v>338</v>
      </c>
      <c r="B96" s="145"/>
      <c r="C96" s="37">
        <v>607082929.33000004</v>
      </c>
      <c r="D96" s="37">
        <v>275555012.58999997</v>
      </c>
      <c r="E96" s="37">
        <v>271499350.55000001</v>
      </c>
      <c r="F96" s="38">
        <f t="shared" si="11"/>
        <v>0.44721954354677224</v>
      </c>
    </row>
    <row r="97" spans="1:6">
      <c r="A97" s="39"/>
      <c r="B97" s="33" t="s">
        <v>341</v>
      </c>
      <c r="C97" s="66">
        <v>69746642.349999994</v>
      </c>
      <c r="D97" s="66">
        <v>9736573.5999999996</v>
      </c>
      <c r="E97" s="66">
        <v>9736573.5999999996</v>
      </c>
      <c r="F97" s="87">
        <f t="shared" si="11"/>
        <v>0.1395991731206255</v>
      </c>
    </row>
    <row r="98" spans="1:6">
      <c r="A98" s="40"/>
      <c r="B98" s="32" t="s">
        <v>339</v>
      </c>
      <c r="C98" s="68">
        <v>335416020.55000001</v>
      </c>
      <c r="D98" s="68">
        <v>177365768.03999999</v>
      </c>
      <c r="E98" s="68">
        <v>173689604.91</v>
      </c>
      <c r="F98" s="88">
        <f t="shared" si="11"/>
        <v>0.51783335997246538</v>
      </c>
    </row>
    <row r="99" spans="1:6">
      <c r="A99" s="40"/>
      <c r="B99" s="58" t="s">
        <v>340</v>
      </c>
      <c r="C99" s="70">
        <v>201920266.43000001</v>
      </c>
      <c r="D99" s="70">
        <v>88452670.949999988</v>
      </c>
      <c r="E99" s="70">
        <v>88073172.040000021</v>
      </c>
      <c r="F99" s="89">
        <f t="shared" si="11"/>
        <v>0.43617797062749258</v>
      </c>
    </row>
    <row r="101" spans="1:6">
      <c r="C101" s="37">
        <v>379550744.69999999</v>
      </c>
    </row>
    <row r="103" spans="1:6" s="41" customFormat="1">
      <c r="A103" s="41" t="s">
        <v>399</v>
      </c>
      <c r="C103" s="42">
        <f>C104+C105+C106+C107</f>
        <v>42127007.200000003</v>
      </c>
      <c r="D103" s="43"/>
    </row>
    <row r="104" spans="1:6" s="41" customFormat="1">
      <c r="A104" s="41" t="s">
        <v>400</v>
      </c>
      <c r="B104" s="44" t="s">
        <v>166</v>
      </c>
      <c r="C104" s="45">
        <v>2249802</v>
      </c>
      <c r="D104" s="43"/>
    </row>
    <row r="105" spans="1:6" s="41" customFormat="1">
      <c r="B105" s="44" t="s">
        <v>227</v>
      </c>
      <c r="C105" s="45">
        <v>166905.20000000001</v>
      </c>
      <c r="D105" s="43"/>
    </row>
    <row r="106" spans="1:6" s="41" customFormat="1">
      <c r="B106" s="44" t="s">
        <v>327</v>
      </c>
      <c r="C106" s="45">
        <v>34122000</v>
      </c>
      <c r="D106" s="43"/>
    </row>
    <row r="107" spans="1:6" s="41" customFormat="1">
      <c r="B107" s="44" t="s">
        <v>329</v>
      </c>
      <c r="C107" s="45">
        <v>5588300</v>
      </c>
      <c r="D107" s="43"/>
    </row>
    <row r="108" spans="1:6" s="41" customFormat="1"/>
    <row r="109" spans="1:6" s="41" customFormat="1">
      <c r="A109" s="41" t="s">
        <v>401</v>
      </c>
    </row>
    <row r="110" spans="1:6" s="41" customFormat="1">
      <c r="B110" s="44" t="s">
        <v>402</v>
      </c>
      <c r="C110" s="46">
        <v>1410800</v>
      </c>
      <c r="D110" s="47"/>
    </row>
    <row r="111" spans="1:6" s="41" customFormat="1">
      <c r="B111" s="44" t="s">
        <v>403</v>
      </c>
      <c r="C111" s="46">
        <v>6000</v>
      </c>
      <c r="D111" s="47"/>
    </row>
    <row r="112" spans="1:6" s="41" customFormat="1">
      <c r="B112" s="44" t="s">
        <v>404</v>
      </c>
      <c r="C112" s="46">
        <v>984560</v>
      </c>
      <c r="D112" s="47"/>
    </row>
    <row r="113" spans="2:5" s="41" customFormat="1">
      <c r="B113" s="44" t="s">
        <v>405</v>
      </c>
      <c r="C113" s="46">
        <v>113280</v>
      </c>
      <c r="D113" s="47"/>
    </row>
    <row r="114" spans="2:5" s="41" customFormat="1">
      <c r="B114" s="44" t="s">
        <v>406</v>
      </c>
      <c r="C114" s="46">
        <v>229900</v>
      </c>
      <c r="D114" s="47"/>
    </row>
    <row r="115" spans="2:5" s="41" customFormat="1">
      <c r="B115" s="44" t="s">
        <v>407</v>
      </c>
      <c r="C115" s="46"/>
      <c r="D115" s="48"/>
    </row>
    <row r="116" spans="2:5" s="41" customFormat="1">
      <c r="C116" s="49">
        <f>SUM(C110:C115)</f>
        <v>2744540</v>
      </c>
      <c r="D116" s="43"/>
    </row>
    <row r="118" spans="2:5">
      <c r="C118" s="85">
        <f>C99+C101</f>
        <v>581471011.13</v>
      </c>
    </row>
    <row r="119" spans="2:5">
      <c r="C119" s="86">
        <f>C96+C116</f>
        <v>609827469.33000004</v>
      </c>
      <c r="D119" s="85">
        <f>C99+C103+C101</f>
        <v>623598018.32999992</v>
      </c>
      <c r="E119" s="85">
        <f>D119-C119</f>
        <v>13770548.999999881</v>
      </c>
    </row>
  </sheetData>
  <mergeCells count="11">
    <mergeCell ref="F5:F6"/>
    <mergeCell ref="A96:B96"/>
    <mergeCell ref="D5:D6"/>
    <mergeCell ref="E5:E6"/>
    <mergeCell ref="C5:C6"/>
    <mergeCell ref="A5:A6"/>
    <mergeCell ref="B5:B6"/>
    <mergeCell ref="A1:C1"/>
    <mergeCell ref="A2:E2"/>
    <mergeCell ref="A3:E3"/>
    <mergeCell ref="A4:F4"/>
  </mergeCells>
  <pageMargins left="0.70866141732283472" right="0" top="0" bottom="0" header="0" footer="0"/>
  <pageSetup paperSize="9" scale="8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5"/>
  <sheetViews>
    <sheetView topLeftCell="A525" workbookViewId="0">
      <selection activeCell="D518" sqref="D518:E518"/>
    </sheetView>
  </sheetViews>
  <sheetFormatPr defaultRowHeight="15" outlineLevelRow="3"/>
  <cols>
    <col min="1" max="1" width="40" style="34" customWidth="1"/>
    <col min="2" max="2" width="13.42578125" style="34" customWidth="1"/>
    <col min="3" max="3" width="20.28515625" style="34" bestFit="1" customWidth="1"/>
    <col min="4" max="4" width="14.7109375" style="34" customWidth="1"/>
    <col min="5" max="7" width="11.7109375" style="34" customWidth="1"/>
    <col min="8" max="8" width="9.140625" style="34" customWidth="1"/>
    <col min="9" max="16384" width="9.140625" style="34"/>
  </cols>
  <sheetData>
    <row r="1" spans="1:8">
      <c r="A1" s="114"/>
      <c r="B1" s="115"/>
      <c r="C1" s="115"/>
      <c r="D1" s="115"/>
      <c r="E1" s="14"/>
      <c r="F1" s="14"/>
      <c r="G1" s="14"/>
      <c r="H1" s="14"/>
    </row>
    <row r="2" spans="1:8" ht="15.2" customHeight="1">
      <c r="A2" s="114" t="s">
        <v>0</v>
      </c>
      <c r="B2" s="115"/>
      <c r="C2" s="115"/>
      <c r="D2" s="115"/>
      <c r="E2" s="14"/>
      <c r="F2" s="14"/>
      <c r="G2" s="14"/>
      <c r="H2" s="14"/>
    </row>
    <row r="3" spans="1:8" ht="15.95" customHeight="1">
      <c r="A3" s="118" t="s">
        <v>1</v>
      </c>
      <c r="B3" s="119"/>
      <c r="C3" s="119"/>
      <c r="D3" s="119"/>
      <c r="E3" s="119"/>
      <c r="F3" s="119"/>
      <c r="G3" s="16"/>
      <c r="H3" s="14"/>
    </row>
    <row r="4" spans="1:8" ht="15.75" customHeight="1">
      <c r="A4" s="112" t="s">
        <v>2</v>
      </c>
      <c r="B4" s="113"/>
      <c r="C4" s="113"/>
      <c r="D4" s="113"/>
      <c r="E4" s="113"/>
      <c r="F4" s="113"/>
      <c r="G4" s="15"/>
      <c r="H4" s="14"/>
    </row>
    <row r="5" spans="1:8" ht="12.75" customHeight="1">
      <c r="A5" s="120" t="s">
        <v>3</v>
      </c>
      <c r="B5" s="121"/>
      <c r="C5" s="121"/>
      <c r="D5" s="121"/>
      <c r="E5" s="121"/>
      <c r="F5" s="121"/>
      <c r="G5" s="121"/>
      <c r="H5" s="14"/>
    </row>
    <row r="6" spans="1:8" ht="26.25" customHeight="1">
      <c r="A6" s="116" t="s">
        <v>4</v>
      </c>
      <c r="B6" s="122" t="s">
        <v>5</v>
      </c>
      <c r="C6" s="152" t="s">
        <v>7</v>
      </c>
      <c r="D6" s="98" t="s">
        <v>8</v>
      </c>
      <c r="E6" s="110" t="s">
        <v>9</v>
      </c>
      <c r="F6" s="110" t="s">
        <v>11</v>
      </c>
      <c r="G6" s="110" t="s">
        <v>13</v>
      </c>
      <c r="H6" s="14"/>
    </row>
    <row r="7" spans="1:8">
      <c r="A7" s="117"/>
      <c r="B7" s="123"/>
      <c r="C7" s="153"/>
      <c r="D7" s="99"/>
      <c r="E7" s="111"/>
      <c r="F7" s="111"/>
      <c r="G7" s="111"/>
      <c r="H7" s="14"/>
    </row>
    <row r="8" spans="1:8" ht="63.75">
      <c r="A8" s="6" t="s">
        <v>14</v>
      </c>
      <c r="B8" s="7" t="s">
        <v>15</v>
      </c>
      <c r="C8" s="7"/>
      <c r="D8" s="8">
        <v>28187500</v>
      </c>
      <c r="E8" s="8">
        <v>13434437.67</v>
      </c>
      <c r="F8" s="8">
        <v>13345009.58</v>
      </c>
      <c r="G8" s="9">
        <v>0.47660976212860312</v>
      </c>
      <c r="H8" s="14"/>
    </row>
    <row r="9" spans="1:8" ht="63.75" outlineLevel="1">
      <c r="A9" s="6" t="s">
        <v>16</v>
      </c>
      <c r="B9" s="7" t="s">
        <v>17</v>
      </c>
      <c r="C9" s="7"/>
      <c r="D9" s="8">
        <v>10119000</v>
      </c>
      <c r="E9" s="8">
        <v>4837137.67</v>
      </c>
      <c r="F9" s="8">
        <v>4747709.58</v>
      </c>
      <c r="G9" s="9">
        <v>0.47802526633066511</v>
      </c>
      <c r="H9" s="14"/>
    </row>
    <row r="10" spans="1:8" ht="25.5" outlineLevel="2">
      <c r="A10" s="6" t="s">
        <v>18</v>
      </c>
      <c r="B10" s="7" t="s">
        <v>19</v>
      </c>
      <c r="C10" s="7"/>
      <c r="D10" s="8">
        <v>2931000</v>
      </c>
      <c r="E10" s="8">
        <v>1076600</v>
      </c>
      <c r="F10" s="8">
        <v>1070176.33</v>
      </c>
      <c r="G10" s="9">
        <v>0.36731490958717161</v>
      </c>
      <c r="H10" s="14"/>
    </row>
    <row r="11" spans="1:8" outlineLevel="3">
      <c r="A11" s="6" t="s">
        <v>342</v>
      </c>
      <c r="B11" s="7" t="s">
        <v>19</v>
      </c>
      <c r="C11" s="7"/>
      <c r="D11" s="8">
        <v>0</v>
      </c>
      <c r="E11" s="8">
        <v>0</v>
      </c>
      <c r="F11" s="8">
        <v>1070176.33</v>
      </c>
      <c r="G11" s="9">
        <v>0</v>
      </c>
      <c r="H11" s="14"/>
    </row>
    <row r="12" spans="1:8" outlineLevel="3">
      <c r="A12" s="6" t="s">
        <v>343</v>
      </c>
      <c r="B12" s="7" t="s">
        <v>19</v>
      </c>
      <c r="C12" s="7" t="s">
        <v>344</v>
      </c>
      <c r="D12" s="8">
        <v>2931000</v>
      </c>
      <c r="E12" s="8">
        <v>1076600</v>
      </c>
      <c r="F12" s="8">
        <v>0</v>
      </c>
      <c r="G12" s="9">
        <v>0.36731490958717161</v>
      </c>
      <c r="H12" s="14"/>
    </row>
    <row r="13" spans="1:8" ht="89.25" outlineLevel="2">
      <c r="A13" s="6" t="s">
        <v>20</v>
      </c>
      <c r="B13" s="7" t="s">
        <v>21</v>
      </c>
      <c r="C13" s="7"/>
      <c r="D13" s="8">
        <v>7073600</v>
      </c>
      <c r="E13" s="8">
        <v>3677837.67</v>
      </c>
      <c r="F13" s="8">
        <v>3646255.86</v>
      </c>
      <c r="G13" s="9">
        <v>0.51993859845057677</v>
      </c>
      <c r="H13" s="14"/>
    </row>
    <row r="14" spans="1:8" outlineLevel="3">
      <c r="A14" s="6" t="s">
        <v>342</v>
      </c>
      <c r="B14" s="7" t="s">
        <v>21</v>
      </c>
      <c r="C14" s="7"/>
      <c r="D14" s="8">
        <v>0</v>
      </c>
      <c r="E14" s="8">
        <v>0</v>
      </c>
      <c r="F14" s="8">
        <v>3646255.86</v>
      </c>
      <c r="G14" s="9">
        <v>0</v>
      </c>
      <c r="H14" s="14"/>
    </row>
    <row r="15" spans="1:8" ht="38.25" outlineLevel="3">
      <c r="A15" s="6" t="s">
        <v>345</v>
      </c>
      <c r="B15" s="7" t="s">
        <v>21</v>
      </c>
      <c r="C15" s="7" t="s">
        <v>346</v>
      </c>
      <c r="D15" s="8">
        <v>4950000</v>
      </c>
      <c r="E15" s="8">
        <v>2514400</v>
      </c>
      <c r="F15" s="8">
        <v>0</v>
      </c>
      <c r="G15" s="9">
        <v>0.50795959595959594</v>
      </c>
      <c r="H15" s="14"/>
    </row>
    <row r="16" spans="1:8" outlineLevel="3">
      <c r="A16" s="6" t="s">
        <v>347</v>
      </c>
      <c r="B16" s="7" t="s">
        <v>21</v>
      </c>
      <c r="C16" s="7" t="s">
        <v>348</v>
      </c>
      <c r="D16" s="8">
        <v>320000</v>
      </c>
      <c r="E16" s="8">
        <v>280000</v>
      </c>
      <c r="F16" s="8">
        <v>0</v>
      </c>
      <c r="G16" s="9">
        <v>0.875</v>
      </c>
      <c r="H16" s="14"/>
    </row>
    <row r="17" spans="1:8" outlineLevel="3">
      <c r="A17" s="6" t="s">
        <v>349</v>
      </c>
      <c r="B17" s="7" t="s">
        <v>21</v>
      </c>
      <c r="C17" s="7" t="s">
        <v>350</v>
      </c>
      <c r="D17" s="8">
        <v>1485000</v>
      </c>
      <c r="E17" s="8">
        <v>764500</v>
      </c>
      <c r="F17" s="8">
        <v>0</v>
      </c>
      <c r="G17" s="9">
        <v>0.51481481481481484</v>
      </c>
      <c r="H17" s="14"/>
    </row>
    <row r="18" spans="1:8" outlineLevel="3">
      <c r="A18" s="6" t="s">
        <v>351</v>
      </c>
      <c r="B18" s="7" t="s">
        <v>21</v>
      </c>
      <c r="C18" s="7" t="s">
        <v>352</v>
      </c>
      <c r="D18" s="8">
        <v>10000</v>
      </c>
      <c r="E18" s="8">
        <v>0</v>
      </c>
      <c r="F18" s="8">
        <v>0</v>
      </c>
      <c r="G18" s="9">
        <v>0</v>
      </c>
      <c r="H18" s="14"/>
    </row>
    <row r="19" spans="1:8" ht="25.5" outlineLevel="3">
      <c r="A19" s="6" t="s">
        <v>353</v>
      </c>
      <c r="B19" s="7" t="s">
        <v>21</v>
      </c>
      <c r="C19" s="7" t="s">
        <v>354</v>
      </c>
      <c r="D19" s="8">
        <v>1000</v>
      </c>
      <c r="E19" s="8">
        <v>137.66999999999999</v>
      </c>
      <c r="F19" s="8">
        <v>0</v>
      </c>
      <c r="G19" s="9">
        <v>0.13766999999999999</v>
      </c>
      <c r="H19" s="14"/>
    </row>
    <row r="20" spans="1:8" ht="25.5" outlineLevel="3">
      <c r="A20" s="6" t="s">
        <v>355</v>
      </c>
      <c r="B20" s="7" t="s">
        <v>21</v>
      </c>
      <c r="C20" s="7" t="s">
        <v>356</v>
      </c>
      <c r="D20" s="8">
        <v>307600</v>
      </c>
      <c r="E20" s="8">
        <v>118800</v>
      </c>
      <c r="F20" s="8">
        <v>0</v>
      </c>
      <c r="G20" s="9">
        <v>0.38621586475942782</v>
      </c>
      <c r="H20" s="14"/>
    </row>
    <row r="21" spans="1:8" ht="63.75" outlineLevel="2">
      <c r="A21" s="6" t="s">
        <v>22</v>
      </c>
      <c r="B21" s="7" t="s">
        <v>23</v>
      </c>
      <c r="C21" s="7"/>
      <c r="D21" s="8">
        <v>114400</v>
      </c>
      <c r="E21" s="8">
        <v>82700</v>
      </c>
      <c r="F21" s="8">
        <v>31277.39</v>
      </c>
      <c r="G21" s="9">
        <v>0.72290209790209792</v>
      </c>
      <c r="H21" s="14"/>
    </row>
    <row r="22" spans="1:8" outlineLevel="3">
      <c r="A22" s="6" t="s">
        <v>342</v>
      </c>
      <c r="B22" s="7" t="s">
        <v>23</v>
      </c>
      <c r="C22" s="7"/>
      <c r="D22" s="8">
        <v>0</v>
      </c>
      <c r="E22" s="8">
        <v>0</v>
      </c>
      <c r="F22" s="8">
        <v>31277.39</v>
      </c>
      <c r="G22" s="9">
        <v>0</v>
      </c>
      <c r="H22" s="14"/>
    </row>
    <row r="23" spans="1:8" ht="38.25" outlineLevel="3">
      <c r="A23" s="6" t="s">
        <v>345</v>
      </c>
      <c r="B23" s="7" t="s">
        <v>23</v>
      </c>
      <c r="C23" s="7" t="s">
        <v>346</v>
      </c>
      <c r="D23" s="8">
        <v>85500</v>
      </c>
      <c r="E23" s="8">
        <v>60000</v>
      </c>
      <c r="F23" s="8">
        <v>0</v>
      </c>
      <c r="G23" s="9">
        <v>0.70175438596491224</v>
      </c>
      <c r="H23" s="14"/>
    </row>
    <row r="24" spans="1:8" outlineLevel="3">
      <c r="A24" s="6" t="s">
        <v>349</v>
      </c>
      <c r="B24" s="7" t="s">
        <v>23</v>
      </c>
      <c r="C24" s="7" t="s">
        <v>350</v>
      </c>
      <c r="D24" s="8">
        <v>25900</v>
      </c>
      <c r="E24" s="8">
        <v>21200</v>
      </c>
      <c r="F24" s="8">
        <v>0</v>
      </c>
      <c r="G24" s="9">
        <v>0.81853281853281856</v>
      </c>
      <c r="H24" s="14"/>
    </row>
    <row r="25" spans="1:8" ht="25.5" outlineLevel="3">
      <c r="A25" s="6" t="s">
        <v>355</v>
      </c>
      <c r="B25" s="7" t="s">
        <v>23</v>
      </c>
      <c r="C25" s="7" t="s">
        <v>356</v>
      </c>
      <c r="D25" s="8">
        <v>3000</v>
      </c>
      <c r="E25" s="8">
        <v>1500</v>
      </c>
      <c r="F25" s="8">
        <v>0</v>
      </c>
      <c r="G25" s="9">
        <v>0.5</v>
      </c>
      <c r="H25" s="14"/>
    </row>
    <row r="26" spans="1:8" ht="51" outlineLevel="1">
      <c r="A26" s="6" t="s">
        <v>24</v>
      </c>
      <c r="B26" s="7" t="s">
        <v>25</v>
      </c>
      <c r="C26" s="7"/>
      <c r="D26" s="8">
        <v>17984900</v>
      </c>
      <c r="E26" s="8">
        <v>8534700</v>
      </c>
      <c r="F26" s="8">
        <v>8534700</v>
      </c>
      <c r="G26" s="9">
        <v>0.47454809312256391</v>
      </c>
      <c r="H26" s="14"/>
    </row>
    <row r="27" spans="1:8" ht="25.5" outlineLevel="2">
      <c r="A27" s="6" t="s">
        <v>26</v>
      </c>
      <c r="B27" s="7" t="s">
        <v>27</v>
      </c>
      <c r="C27" s="7"/>
      <c r="D27" s="8">
        <v>16786000</v>
      </c>
      <c r="E27" s="8">
        <v>7844700</v>
      </c>
      <c r="F27" s="8">
        <v>7844700</v>
      </c>
      <c r="G27" s="9">
        <v>0.46733587513404029</v>
      </c>
      <c r="H27" s="14"/>
    </row>
    <row r="28" spans="1:8" outlineLevel="3">
      <c r="A28" s="6" t="s">
        <v>342</v>
      </c>
      <c r="B28" s="7" t="s">
        <v>27</v>
      </c>
      <c r="C28" s="7"/>
      <c r="D28" s="8">
        <v>0</v>
      </c>
      <c r="E28" s="8">
        <v>0</v>
      </c>
      <c r="F28" s="8">
        <v>965600</v>
      </c>
      <c r="G28" s="9">
        <v>0</v>
      </c>
      <c r="H28" s="14"/>
    </row>
    <row r="29" spans="1:8" ht="38.25" outlineLevel="3">
      <c r="A29" s="6" t="s">
        <v>357</v>
      </c>
      <c r="B29" s="7" t="s">
        <v>27</v>
      </c>
      <c r="C29" s="7" t="s">
        <v>358</v>
      </c>
      <c r="D29" s="8">
        <v>16786000</v>
      </c>
      <c r="E29" s="8">
        <v>7844700</v>
      </c>
      <c r="F29" s="8">
        <v>6879100</v>
      </c>
      <c r="G29" s="9">
        <v>0.46733587513404029</v>
      </c>
      <c r="H29" s="14"/>
    </row>
    <row r="30" spans="1:8" ht="38.25" outlineLevel="2">
      <c r="A30" s="6" t="s">
        <v>28</v>
      </c>
      <c r="B30" s="7" t="s">
        <v>29</v>
      </c>
      <c r="C30" s="7"/>
      <c r="D30" s="8">
        <v>728100</v>
      </c>
      <c r="E30" s="8">
        <v>364100</v>
      </c>
      <c r="F30" s="8">
        <v>364100</v>
      </c>
      <c r="G30" s="9">
        <v>0.50006867188573001</v>
      </c>
      <c r="H30" s="14"/>
    </row>
    <row r="31" spans="1:8" outlineLevel="3">
      <c r="A31" s="6" t="s">
        <v>342</v>
      </c>
      <c r="B31" s="7" t="s">
        <v>29</v>
      </c>
      <c r="C31" s="7"/>
      <c r="D31" s="8">
        <v>0</v>
      </c>
      <c r="E31" s="8">
        <v>0</v>
      </c>
      <c r="F31" s="8">
        <v>182100</v>
      </c>
      <c r="G31" s="9">
        <v>0</v>
      </c>
      <c r="H31" s="14"/>
    </row>
    <row r="32" spans="1:8" ht="38.25" outlineLevel="3">
      <c r="A32" s="6" t="s">
        <v>357</v>
      </c>
      <c r="B32" s="7" t="s">
        <v>29</v>
      </c>
      <c r="C32" s="7" t="s">
        <v>358</v>
      </c>
      <c r="D32" s="8">
        <v>728100</v>
      </c>
      <c r="E32" s="8">
        <v>364100</v>
      </c>
      <c r="F32" s="8">
        <v>182000</v>
      </c>
      <c r="G32" s="9">
        <v>0.50006867188573001</v>
      </c>
      <c r="H32" s="14"/>
    </row>
    <row r="33" spans="1:8" ht="63.75" outlineLevel="2">
      <c r="A33" s="6" t="s">
        <v>22</v>
      </c>
      <c r="B33" s="7" t="s">
        <v>30</v>
      </c>
      <c r="C33" s="7"/>
      <c r="D33" s="8">
        <v>470800</v>
      </c>
      <c r="E33" s="8">
        <v>325900</v>
      </c>
      <c r="F33" s="8">
        <v>325900</v>
      </c>
      <c r="G33" s="9">
        <v>0.6922259983007647</v>
      </c>
      <c r="H33" s="14"/>
    </row>
    <row r="34" spans="1:8" ht="38.25" outlineLevel="3">
      <c r="A34" s="6" t="s">
        <v>357</v>
      </c>
      <c r="B34" s="7" t="s">
        <v>30</v>
      </c>
      <c r="C34" s="7" t="s">
        <v>358</v>
      </c>
      <c r="D34" s="8">
        <v>470800</v>
      </c>
      <c r="E34" s="8">
        <v>325900</v>
      </c>
      <c r="F34" s="8">
        <v>325900</v>
      </c>
      <c r="G34" s="9">
        <v>0.6922259983007647</v>
      </c>
      <c r="H34" s="14"/>
    </row>
    <row r="35" spans="1:8" ht="38.25" outlineLevel="1">
      <c r="A35" s="6" t="s">
        <v>31</v>
      </c>
      <c r="B35" s="7" t="s">
        <v>32</v>
      </c>
      <c r="C35" s="7"/>
      <c r="D35" s="8">
        <v>83600</v>
      </c>
      <c r="E35" s="8">
        <v>62600</v>
      </c>
      <c r="F35" s="8">
        <v>62600</v>
      </c>
      <c r="G35" s="9">
        <v>0.74880382775119614</v>
      </c>
      <c r="H35" s="14"/>
    </row>
    <row r="36" spans="1:8" ht="51" outlineLevel="2">
      <c r="A36" s="6" t="s">
        <v>33</v>
      </c>
      <c r="B36" s="7" t="s">
        <v>34</v>
      </c>
      <c r="C36" s="7"/>
      <c r="D36" s="8">
        <v>20000</v>
      </c>
      <c r="E36" s="8">
        <v>0</v>
      </c>
      <c r="F36" s="8">
        <v>0</v>
      </c>
      <c r="G36" s="9">
        <v>0</v>
      </c>
      <c r="H36" s="14"/>
    </row>
    <row r="37" spans="1:8" ht="25.5" outlineLevel="3">
      <c r="A37" s="6" t="s">
        <v>355</v>
      </c>
      <c r="B37" s="7" t="s">
        <v>34</v>
      </c>
      <c r="C37" s="7" t="s">
        <v>356</v>
      </c>
      <c r="D37" s="8">
        <v>20000</v>
      </c>
      <c r="E37" s="8">
        <v>0</v>
      </c>
      <c r="F37" s="8">
        <v>0</v>
      </c>
      <c r="G37" s="9">
        <v>0</v>
      </c>
      <c r="H37" s="14"/>
    </row>
    <row r="38" spans="1:8" ht="51" outlineLevel="2">
      <c r="A38" s="6" t="s">
        <v>33</v>
      </c>
      <c r="B38" s="7" t="s">
        <v>35</v>
      </c>
      <c r="C38" s="7"/>
      <c r="D38" s="8">
        <v>20000</v>
      </c>
      <c r="E38" s="8">
        <v>19000</v>
      </c>
      <c r="F38" s="8">
        <v>19000</v>
      </c>
      <c r="G38" s="9">
        <v>0.95</v>
      </c>
      <c r="H38" s="14"/>
    </row>
    <row r="39" spans="1:8" outlineLevel="3">
      <c r="A39" s="6" t="s">
        <v>342</v>
      </c>
      <c r="B39" s="7" t="s">
        <v>35</v>
      </c>
      <c r="C39" s="7"/>
      <c r="D39" s="8">
        <v>0</v>
      </c>
      <c r="E39" s="8">
        <v>0</v>
      </c>
      <c r="F39" s="8">
        <v>19000</v>
      </c>
      <c r="G39" s="9">
        <v>0</v>
      </c>
      <c r="H39" s="14"/>
    </row>
    <row r="40" spans="1:8" ht="25.5" outlineLevel="3">
      <c r="A40" s="6" t="s">
        <v>355</v>
      </c>
      <c r="B40" s="7" t="s">
        <v>35</v>
      </c>
      <c r="C40" s="7" t="s">
        <v>356</v>
      </c>
      <c r="D40" s="8">
        <v>20000</v>
      </c>
      <c r="E40" s="8">
        <v>19000</v>
      </c>
      <c r="F40" s="8">
        <v>0</v>
      </c>
      <c r="G40" s="9">
        <v>0.95</v>
      </c>
      <c r="H40" s="14"/>
    </row>
    <row r="41" spans="1:8" ht="102" outlineLevel="2">
      <c r="A41" s="6" t="s">
        <v>36</v>
      </c>
      <c r="B41" s="7" t="s">
        <v>37</v>
      </c>
      <c r="C41" s="7"/>
      <c r="D41" s="8">
        <v>43600</v>
      </c>
      <c r="E41" s="8">
        <v>43600</v>
      </c>
      <c r="F41" s="8">
        <v>43600</v>
      </c>
      <c r="G41" s="9">
        <v>1</v>
      </c>
      <c r="H41" s="14"/>
    </row>
    <row r="42" spans="1:8" outlineLevel="3">
      <c r="A42" s="6" t="s">
        <v>342</v>
      </c>
      <c r="B42" s="7" t="s">
        <v>37</v>
      </c>
      <c r="C42" s="7"/>
      <c r="D42" s="8">
        <v>0</v>
      </c>
      <c r="E42" s="8">
        <v>0</v>
      </c>
      <c r="F42" s="8">
        <v>43600</v>
      </c>
      <c r="G42" s="9">
        <v>0</v>
      </c>
      <c r="H42" s="14"/>
    </row>
    <row r="43" spans="1:8" ht="25.5" outlineLevel="3">
      <c r="A43" s="6" t="s">
        <v>355</v>
      </c>
      <c r="B43" s="7" t="s">
        <v>37</v>
      </c>
      <c r="C43" s="7" t="s">
        <v>356</v>
      </c>
      <c r="D43" s="8">
        <v>43600</v>
      </c>
      <c r="E43" s="8">
        <v>43600</v>
      </c>
      <c r="F43" s="8">
        <v>0</v>
      </c>
      <c r="G43" s="9">
        <v>1</v>
      </c>
      <c r="H43" s="14"/>
    </row>
    <row r="44" spans="1:8" ht="63.75">
      <c r="A44" s="6" t="s">
        <v>38</v>
      </c>
      <c r="B44" s="7" t="s">
        <v>39</v>
      </c>
      <c r="C44" s="7"/>
      <c r="D44" s="8">
        <v>22500</v>
      </c>
      <c r="E44" s="8">
        <v>0</v>
      </c>
      <c r="F44" s="8">
        <v>0</v>
      </c>
      <c r="G44" s="9">
        <v>0</v>
      </c>
      <c r="H44" s="14"/>
    </row>
    <row r="45" spans="1:8" ht="76.5" outlineLevel="2">
      <c r="A45" s="6" t="s">
        <v>40</v>
      </c>
      <c r="B45" s="7" t="s">
        <v>41</v>
      </c>
      <c r="C45" s="7"/>
      <c r="D45" s="8">
        <v>17900</v>
      </c>
      <c r="E45" s="8">
        <v>0</v>
      </c>
      <c r="F45" s="8">
        <v>0</v>
      </c>
      <c r="G45" s="9">
        <v>0</v>
      </c>
      <c r="H45" s="14"/>
    </row>
    <row r="46" spans="1:8" ht="25.5" outlineLevel="3">
      <c r="A46" s="6" t="s">
        <v>355</v>
      </c>
      <c r="B46" s="7" t="s">
        <v>41</v>
      </c>
      <c r="C46" s="7" t="s">
        <v>356</v>
      </c>
      <c r="D46" s="8">
        <v>17900</v>
      </c>
      <c r="E46" s="8">
        <v>0</v>
      </c>
      <c r="F46" s="8">
        <v>0</v>
      </c>
      <c r="G46" s="9">
        <v>0</v>
      </c>
      <c r="H46" s="14"/>
    </row>
    <row r="47" spans="1:8" ht="76.5" outlineLevel="2">
      <c r="A47" s="6" t="s">
        <v>42</v>
      </c>
      <c r="B47" s="7" t="s">
        <v>43</v>
      </c>
      <c r="C47" s="7"/>
      <c r="D47" s="8">
        <v>4600</v>
      </c>
      <c r="E47" s="8">
        <v>0</v>
      </c>
      <c r="F47" s="8">
        <v>0</v>
      </c>
      <c r="G47" s="9">
        <v>0</v>
      </c>
      <c r="H47" s="14"/>
    </row>
    <row r="48" spans="1:8" ht="25.5" outlineLevel="3">
      <c r="A48" s="6" t="s">
        <v>355</v>
      </c>
      <c r="B48" s="7" t="s">
        <v>43</v>
      </c>
      <c r="C48" s="7" t="s">
        <v>356</v>
      </c>
      <c r="D48" s="8">
        <v>4600</v>
      </c>
      <c r="E48" s="8">
        <v>0</v>
      </c>
      <c r="F48" s="8">
        <v>0</v>
      </c>
      <c r="G48" s="9">
        <v>0</v>
      </c>
      <c r="H48" s="14"/>
    </row>
    <row r="49" spans="1:8" ht="51">
      <c r="A49" s="6" t="s">
        <v>44</v>
      </c>
      <c r="B49" s="7" t="s">
        <v>45</v>
      </c>
      <c r="C49" s="7"/>
      <c r="D49" s="8">
        <v>20000</v>
      </c>
      <c r="E49" s="8">
        <v>0</v>
      </c>
      <c r="F49" s="8">
        <v>0</v>
      </c>
      <c r="G49" s="9">
        <v>0</v>
      </c>
      <c r="H49" s="14"/>
    </row>
    <row r="50" spans="1:8" ht="63.75" outlineLevel="2">
      <c r="A50" s="6" t="s">
        <v>46</v>
      </c>
      <c r="B50" s="7" t="s">
        <v>47</v>
      </c>
      <c r="C50" s="7"/>
      <c r="D50" s="8">
        <v>20000</v>
      </c>
      <c r="E50" s="8">
        <v>0</v>
      </c>
      <c r="F50" s="8">
        <v>0</v>
      </c>
      <c r="G50" s="9">
        <v>0</v>
      </c>
      <c r="H50" s="14"/>
    </row>
    <row r="51" spans="1:8" ht="25.5" outlineLevel="3">
      <c r="A51" s="6" t="s">
        <v>355</v>
      </c>
      <c r="B51" s="7" t="s">
        <v>47</v>
      </c>
      <c r="C51" s="7" t="s">
        <v>356</v>
      </c>
      <c r="D51" s="8">
        <v>20000</v>
      </c>
      <c r="E51" s="8">
        <v>0</v>
      </c>
      <c r="F51" s="8">
        <v>0</v>
      </c>
      <c r="G51" s="9">
        <v>0</v>
      </c>
      <c r="H51" s="14"/>
    </row>
    <row r="52" spans="1:8" ht="76.5">
      <c r="A52" s="6" t="s">
        <v>48</v>
      </c>
      <c r="B52" s="7" t="s">
        <v>49</v>
      </c>
      <c r="C52" s="7"/>
      <c r="D52" s="8">
        <v>100000</v>
      </c>
      <c r="E52" s="8">
        <v>21120</v>
      </c>
      <c r="F52" s="8">
        <v>21120</v>
      </c>
      <c r="G52" s="9">
        <v>0.2112</v>
      </c>
      <c r="H52" s="14"/>
    </row>
    <row r="53" spans="1:8" ht="89.25" outlineLevel="2">
      <c r="A53" s="6" t="s">
        <v>50</v>
      </c>
      <c r="B53" s="7" t="s">
        <v>51</v>
      </c>
      <c r="C53" s="7"/>
      <c r="D53" s="8">
        <v>70000</v>
      </c>
      <c r="E53" s="8">
        <v>21120</v>
      </c>
      <c r="F53" s="8">
        <v>21120</v>
      </c>
      <c r="G53" s="9">
        <v>0.30171428571428571</v>
      </c>
      <c r="H53" s="14"/>
    </row>
    <row r="54" spans="1:8" outlineLevel="3">
      <c r="A54" s="6" t="s">
        <v>342</v>
      </c>
      <c r="B54" s="7" t="s">
        <v>51</v>
      </c>
      <c r="C54" s="7"/>
      <c r="D54" s="8">
        <v>0</v>
      </c>
      <c r="E54" s="8">
        <v>0</v>
      </c>
      <c r="F54" s="8">
        <v>21120</v>
      </c>
      <c r="G54" s="9">
        <v>0</v>
      </c>
      <c r="H54" s="14"/>
    </row>
    <row r="55" spans="1:8" ht="25.5" outlineLevel="3">
      <c r="A55" s="6" t="s">
        <v>355</v>
      </c>
      <c r="B55" s="7" t="s">
        <v>51</v>
      </c>
      <c r="C55" s="7" t="s">
        <v>356</v>
      </c>
      <c r="D55" s="8">
        <v>70000</v>
      </c>
      <c r="E55" s="8">
        <v>21120</v>
      </c>
      <c r="F55" s="8">
        <v>0</v>
      </c>
      <c r="G55" s="9">
        <v>0.30171428571428571</v>
      </c>
      <c r="H55" s="14"/>
    </row>
    <row r="56" spans="1:8" ht="89.25" outlineLevel="2">
      <c r="A56" s="6" t="s">
        <v>50</v>
      </c>
      <c r="B56" s="7" t="s">
        <v>52</v>
      </c>
      <c r="C56" s="7"/>
      <c r="D56" s="8">
        <v>12000</v>
      </c>
      <c r="E56" s="8">
        <v>0</v>
      </c>
      <c r="F56" s="8">
        <v>0</v>
      </c>
      <c r="G56" s="9">
        <v>0</v>
      </c>
      <c r="H56" s="14"/>
    </row>
    <row r="57" spans="1:8" ht="25.5" outlineLevel="3">
      <c r="A57" s="6" t="s">
        <v>355</v>
      </c>
      <c r="B57" s="7" t="s">
        <v>52</v>
      </c>
      <c r="C57" s="7" t="s">
        <v>356</v>
      </c>
      <c r="D57" s="8">
        <v>12000</v>
      </c>
      <c r="E57" s="8">
        <v>0</v>
      </c>
      <c r="F57" s="8">
        <v>0</v>
      </c>
      <c r="G57" s="9">
        <v>0</v>
      </c>
      <c r="H57" s="14"/>
    </row>
    <row r="58" spans="1:8" ht="89.25" outlineLevel="2">
      <c r="A58" s="6" t="s">
        <v>50</v>
      </c>
      <c r="B58" s="7" t="s">
        <v>53</v>
      </c>
      <c r="C58" s="7"/>
      <c r="D58" s="8">
        <v>3000</v>
      </c>
      <c r="E58" s="8">
        <v>0</v>
      </c>
      <c r="F58" s="8">
        <v>0</v>
      </c>
      <c r="G58" s="9">
        <v>0</v>
      </c>
      <c r="H58" s="14"/>
    </row>
    <row r="59" spans="1:8" ht="25.5" outlineLevel="3">
      <c r="A59" s="6" t="s">
        <v>355</v>
      </c>
      <c r="B59" s="7" t="s">
        <v>53</v>
      </c>
      <c r="C59" s="7" t="s">
        <v>356</v>
      </c>
      <c r="D59" s="8">
        <v>3000</v>
      </c>
      <c r="E59" s="8">
        <v>0</v>
      </c>
      <c r="F59" s="8">
        <v>0</v>
      </c>
      <c r="G59" s="9">
        <v>0</v>
      </c>
      <c r="H59" s="14"/>
    </row>
    <row r="60" spans="1:8" ht="89.25" outlineLevel="2">
      <c r="A60" s="6" t="s">
        <v>50</v>
      </c>
      <c r="B60" s="7" t="s">
        <v>54</v>
      </c>
      <c r="C60" s="7"/>
      <c r="D60" s="8">
        <v>15000</v>
      </c>
      <c r="E60" s="8">
        <v>0</v>
      </c>
      <c r="F60" s="8">
        <v>0</v>
      </c>
      <c r="G60" s="9">
        <v>0</v>
      </c>
      <c r="H60" s="14"/>
    </row>
    <row r="61" spans="1:8" ht="38.25" outlineLevel="3">
      <c r="A61" s="6" t="s">
        <v>359</v>
      </c>
      <c r="B61" s="7" t="s">
        <v>54</v>
      </c>
      <c r="C61" s="7" t="s">
        <v>360</v>
      </c>
      <c r="D61" s="8">
        <v>0</v>
      </c>
      <c r="E61" s="8">
        <v>0</v>
      </c>
      <c r="F61" s="8">
        <v>0</v>
      </c>
      <c r="G61" s="9">
        <v>0</v>
      </c>
      <c r="H61" s="14"/>
    </row>
    <row r="62" spans="1:8" ht="25.5" outlineLevel="3">
      <c r="A62" s="6" t="s">
        <v>355</v>
      </c>
      <c r="B62" s="7" t="s">
        <v>54</v>
      </c>
      <c r="C62" s="7" t="s">
        <v>356</v>
      </c>
      <c r="D62" s="8">
        <v>15000</v>
      </c>
      <c r="E62" s="8">
        <v>0</v>
      </c>
      <c r="F62" s="8">
        <v>0</v>
      </c>
      <c r="G62" s="9">
        <v>0</v>
      </c>
      <c r="H62" s="14"/>
    </row>
    <row r="63" spans="1:8" ht="63.75">
      <c r="A63" s="6" t="s">
        <v>55</v>
      </c>
      <c r="B63" s="7" t="s">
        <v>56</v>
      </c>
      <c r="C63" s="7"/>
      <c r="D63" s="8">
        <v>70000</v>
      </c>
      <c r="E63" s="8">
        <v>0</v>
      </c>
      <c r="F63" s="8">
        <v>0</v>
      </c>
      <c r="G63" s="9">
        <v>0</v>
      </c>
      <c r="H63" s="14"/>
    </row>
    <row r="64" spans="1:8" ht="76.5" outlineLevel="2">
      <c r="A64" s="6" t="s">
        <v>57</v>
      </c>
      <c r="B64" s="7" t="s">
        <v>58</v>
      </c>
      <c r="C64" s="7"/>
      <c r="D64" s="8">
        <v>70000</v>
      </c>
      <c r="E64" s="8">
        <v>0</v>
      </c>
      <c r="F64" s="8">
        <v>0</v>
      </c>
      <c r="G64" s="9">
        <v>0</v>
      </c>
      <c r="H64" s="14"/>
    </row>
    <row r="65" spans="1:8" ht="25.5" outlineLevel="3">
      <c r="A65" s="6" t="s">
        <v>355</v>
      </c>
      <c r="B65" s="7" t="s">
        <v>58</v>
      </c>
      <c r="C65" s="7" t="s">
        <v>356</v>
      </c>
      <c r="D65" s="8">
        <v>70000</v>
      </c>
      <c r="E65" s="8">
        <v>0</v>
      </c>
      <c r="F65" s="8">
        <v>0</v>
      </c>
      <c r="G65" s="9">
        <v>0</v>
      </c>
      <c r="H65" s="14"/>
    </row>
    <row r="66" spans="1:8" ht="51">
      <c r="A66" s="6" t="s">
        <v>59</v>
      </c>
      <c r="B66" s="7" t="s">
        <v>60</v>
      </c>
      <c r="C66" s="7"/>
      <c r="D66" s="8">
        <v>10000</v>
      </c>
      <c r="E66" s="8">
        <v>0</v>
      </c>
      <c r="F66" s="8">
        <v>0</v>
      </c>
      <c r="G66" s="9">
        <v>0</v>
      </c>
      <c r="H66" s="14"/>
    </row>
    <row r="67" spans="1:8" ht="63.75" outlineLevel="2">
      <c r="A67" s="6" t="s">
        <v>61</v>
      </c>
      <c r="B67" s="7" t="s">
        <v>62</v>
      </c>
      <c r="C67" s="7"/>
      <c r="D67" s="8">
        <v>10000</v>
      </c>
      <c r="E67" s="8">
        <v>0</v>
      </c>
      <c r="F67" s="8">
        <v>0</v>
      </c>
      <c r="G67" s="9">
        <v>0</v>
      </c>
      <c r="H67" s="14"/>
    </row>
    <row r="68" spans="1:8" ht="25.5" outlineLevel="3">
      <c r="A68" s="6" t="s">
        <v>355</v>
      </c>
      <c r="B68" s="7" t="s">
        <v>62</v>
      </c>
      <c r="C68" s="7" t="s">
        <v>356</v>
      </c>
      <c r="D68" s="8">
        <v>10000</v>
      </c>
      <c r="E68" s="8">
        <v>0</v>
      </c>
      <c r="F68" s="8">
        <v>0</v>
      </c>
      <c r="G68" s="9">
        <v>0</v>
      </c>
      <c r="H68" s="14"/>
    </row>
    <row r="69" spans="1:8" ht="63.75">
      <c r="A69" s="6" t="s">
        <v>63</v>
      </c>
      <c r="B69" s="7" t="s">
        <v>64</v>
      </c>
      <c r="C69" s="7"/>
      <c r="D69" s="8">
        <v>0</v>
      </c>
      <c r="E69" s="8">
        <v>0</v>
      </c>
      <c r="F69" s="8">
        <v>0</v>
      </c>
      <c r="G69" s="9">
        <v>0</v>
      </c>
      <c r="H69" s="14"/>
    </row>
    <row r="70" spans="1:8" ht="38.25" outlineLevel="2">
      <c r="A70" s="6" t="s">
        <v>65</v>
      </c>
      <c r="B70" s="7" t="s">
        <v>66</v>
      </c>
      <c r="C70" s="7"/>
      <c r="D70" s="8">
        <v>0</v>
      </c>
      <c r="E70" s="8">
        <v>0</v>
      </c>
      <c r="F70" s="8">
        <v>0</v>
      </c>
      <c r="G70" s="9">
        <v>0</v>
      </c>
      <c r="H70" s="14"/>
    </row>
    <row r="71" spans="1:8" ht="38.25" outlineLevel="3">
      <c r="A71" s="6" t="s">
        <v>359</v>
      </c>
      <c r="B71" s="7" t="s">
        <v>66</v>
      </c>
      <c r="C71" s="7" t="s">
        <v>360</v>
      </c>
      <c r="D71" s="8">
        <v>0</v>
      </c>
      <c r="E71" s="8">
        <v>0</v>
      </c>
      <c r="F71" s="8">
        <v>0</v>
      </c>
      <c r="G71" s="9">
        <v>0</v>
      </c>
      <c r="H71" s="14"/>
    </row>
    <row r="72" spans="1:8" ht="63.75">
      <c r="A72" s="6" t="s">
        <v>67</v>
      </c>
      <c r="B72" s="7" t="s">
        <v>68</v>
      </c>
      <c r="C72" s="7"/>
      <c r="D72" s="8">
        <v>1351100</v>
      </c>
      <c r="E72" s="8">
        <v>837335.63</v>
      </c>
      <c r="F72" s="8">
        <v>837335.63</v>
      </c>
      <c r="G72" s="9">
        <v>0.61974363851676417</v>
      </c>
      <c r="H72" s="14"/>
    </row>
    <row r="73" spans="1:8" ht="76.5" outlineLevel="2">
      <c r="A73" s="6" t="s">
        <v>69</v>
      </c>
      <c r="B73" s="7" t="s">
        <v>70</v>
      </c>
      <c r="C73" s="7"/>
      <c r="D73" s="8">
        <v>30000</v>
      </c>
      <c r="E73" s="8">
        <v>8320</v>
      </c>
      <c r="F73" s="8">
        <v>8320</v>
      </c>
      <c r="G73" s="9">
        <v>0.27733333333333332</v>
      </c>
      <c r="H73" s="14"/>
    </row>
    <row r="74" spans="1:8" outlineLevel="3">
      <c r="A74" s="6" t="s">
        <v>342</v>
      </c>
      <c r="B74" s="7" t="s">
        <v>70</v>
      </c>
      <c r="C74" s="7"/>
      <c r="D74" s="8">
        <v>0</v>
      </c>
      <c r="E74" s="8">
        <v>0</v>
      </c>
      <c r="F74" s="8">
        <v>8320</v>
      </c>
      <c r="G74" s="9">
        <v>0</v>
      </c>
      <c r="H74" s="14"/>
    </row>
    <row r="75" spans="1:8" ht="25.5" outlineLevel="3">
      <c r="A75" s="6" t="s">
        <v>355</v>
      </c>
      <c r="B75" s="7" t="s">
        <v>70</v>
      </c>
      <c r="C75" s="7" t="s">
        <v>356</v>
      </c>
      <c r="D75" s="8">
        <v>30000</v>
      </c>
      <c r="E75" s="8">
        <v>8320</v>
      </c>
      <c r="F75" s="8">
        <v>0</v>
      </c>
      <c r="G75" s="9">
        <v>0.27733333333333332</v>
      </c>
      <c r="H75" s="14"/>
    </row>
    <row r="76" spans="1:8" ht="76.5" outlineLevel="2">
      <c r="A76" s="6" t="s">
        <v>69</v>
      </c>
      <c r="B76" s="7" t="s">
        <v>71</v>
      </c>
      <c r="C76" s="7"/>
      <c r="D76" s="8">
        <v>50000</v>
      </c>
      <c r="E76" s="8">
        <v>0</v>
      </c>
      <c r="F76" s="8">
        <v>0</v>
      </c>
      <c r="G76" s="9">
        <v>0</v>
      </c>
      <c r="H76" s="14"/>
    </row>
    <row r="77" spans="1:8" ht="25.5" outlineLevel="3">
      <c r="A77" s="6" t="s">
        <v>355</v>
      </c>
      <c r="B77" s="7" t="s">
        <v>71</v>
      </c>
      <c r="C77" s="7" t="s">
        <v>356</v>
      </c>
      <c r="D77" s="8">
        <v>50000</v>
      </c>
      <c r="E77" s="8">
        <v>0</v>
      </c>
      <c r="F77" s="8">
        <v>0</v>
      </c>
      <c r="G77" s="9">
        <v>0</v>
      </c>
      <c r="H77" s="14"/>
    </row>
    <row r="78" spans="1:8" ht="76.5" outlineLevel="2">
      <c r="A78" s="6" t="s">
        <v>69</v>
      </c>
      <c r="B78" s="7" t="s">
        <v>72</v>
      </c>
      <c r="C78" s="7"/>
      <c r="D78" s="8">
        <v>386000</v>
      </c>
      <c r="E78" s="8">
        <v>254557.26</v>
      </c>
      <c r="F78" s="8">
        <v>254557.26</v>
      </c>
      <c r="G78" s="9">
        <v>0.65947476683937822</v>
      </c>
      <c r="H78" s="14"/>
    </row>
    <row r="79" spans="1:8" outlineLevel="3">
      <c r="A79" s="6" t="s">
        <v>342</v>
      </c>
      <c r="B79" s="7" t="s">
        <v>72</v>
      </c>
      <c r="C79" s="7"/>
      <c r="D79" s="8">
        <v>0</v>
      </c>
      <c r="E79" s="8">
        <v>0</v>
      </c>
      <c r="F79" s="8">
        <v>254557.26</v>
      </c>
      <c r="G79" s="9">
        <v>0</v>
      </c>
      <c r="H79" s="14"/>
    </row>
    <row r="80" spans="1:8" ht="25.5" outlineLevel="3">
      <c r="A80" s="6" t="s">
        <v>353</v>
      </c>
      <c r="B80" s="7" t="s">
        <v>72</v>
      </c>
      <c r="C80" s="7" t="s">
        <v>354</v>
      </c>
      <c r="D80" s="8">
        <v>291000</v>
      </c>
      <c r="E80" s="8">
        <v>249635.19</v>
      </c>
      <c r="F80" s="8">
        <v>0</v>
      </c>
      <c r="G80" s="9">
        <v>0.85785288659793812</v>
      </c>
      <c r="H80" s="14"/>
    </row>
    <row r="81" spans="1:8" ht="25.5" outlineLevel="3">
      <c r="A81" s="6" t="s">
        <v>355</v>
      </c>
      <c r="B81" s="7" t="s">
        <v>72</v>
      </c>
      <c r="C81" s="7" t="s">
        <v>356</v>
      </c>
      <c r="D81" s="8">
        <v>95000</v>
      </c>
      <c r="E81" s="8">
        <v>4922.07</v>
      </c>
      <c r="F81" s="8">
        <v>0</v>
      </c>
      <c r="G81" s="9">
        <v>5.1811263157894735E-2</v>
      </c>
      <c r="H81" s="14"/>
    </row>
    <row r="82" spans="1:8" ht="51" outlineLevel="2">
      <c r="A82" s="6" t="s">
        <v>73</v>
      </c>
      <c r="B82" s="7" t="s">
        <v>74</v>
      </c>
      <c r="C82" s="7"/>
      <c r="D82" s="8">
        <v>508080</v>
      </c>
      <c r="E82" s="8">
        <v>410209.31</v>
      </c>
      <c r="F82" s="8">
        <v>410209.31</v>
      </c>
      <c r="G82" s="9">
        <v>0.80737149661470631</v>
      </c>
      <c r="H82" s="14"/>
    </row>
    <row r="83" spans="1:8" outlineLevel="3">
      <c r="A83" s="6" t="s">
        <v>342</v>
      </c>
      <c r="B83" s="7" t="s">
        <v>74</v>
      </c>
      <c r="C83" s="7"/>
      <c r="D83" s="8">
        <v>0</v>
      </c>
      <c r="E83" s="8">
        <v>0</v>
      </c>
      <c r="F83" s="8">
        <v>410209.31</v>
      </c>
      <c r="G83" s="9">
        <v>0</v>
      </c>
      <c r="H83" s="14"/>
    </row>
    <row r="84" spans="1:8" ht="25.5" outlineLevel="3">
      <c r="A84" s="6" t="s">
        <v>361</v>
      </c>
      <c r="B84" s="7" t="s">
        <v>74</v>
      </c>
      <c r="C84" s="7" t="s">
        <v>362</v>
      </c>
      <c r="D84" s="8">
        <v>400000</v>
      </c>
      <c r="E84" s="8">
        <v>351086.69</v>
      </c>
      <c r="F84" s="8">
        <v>0</v>
      </c>
      <c r="G84" s="9">
        <v>0.87771672499999998</v>
      </c>
      <c r="H84" s="14"/>
    </row>
    <row r="85" spans="1:8" ht="25.5" outlineLevel="3">
      <c r="A85" s="6" t="s">
        <v>363</v>
      </c>
      <c r="B85" s="7" t="s">
        <v>74</v>
      </c>
      <c r="C85" s="7" t="s">
        <v>364</v>
      </c>
      <c r="D85" s="8">
        <v>108080</v>
      </c>
      <c r="E85" s="8">
        <v>59122.62</v>
      </c>
      <c r="F85" s="8">
        <v>0</v>
      </c>
      <c r="G85" s="9">
        <v>0.54702646188008885</v>
      </c>
      <c r="H85" s="14"/>
    </row>
    <row r="86" spans="1:8" ht="38.25" outlineLevel="2">
      <c r="A86" s="6" t="s">
        <v>75</v>
      </c>
      <c r="B86" s="7" t="s">
        <v>76</v>
      </c>
      <c r="C86" s="7"/>
      <c r="D86" s="8">
        <v>127020</v>
      </c>
      <c r="E86" s="8">
        <v>95919.06</v>
      </c>
      <c r="F86" s="8">
        <v>95919.06</v>
      </c>
      <c r="G86" s="9">
        <v>0.75514926783183756</v>
      </c>
      <c r="H86" s="14"/>
    </row>
    <row r="87" spans="1:8" outlineLevel="3">
      <c r="A87" s="6" t="s">
        <v>342</v>
      </c>
      <c r="B87" s="7" t="s">
        <v>76</v>
      </c>
      <c r="C87" s="7"/>
      <c r="D87" s="8">
        <v>0</v>
      </c>
      <c r="E87" s="8">
        <v>0</v>
      </c>
      <c r="F87" s="8">
        <v>95919.06</v>
      </c>
      <c r="G87" s="9">
        <v>0</v>
      </c>
      <c r="H87" s="14"/>
    </row>
    <row r="88" spans="1:8" ht="25.5" outlineLevel="3">
      <c r="A88" s="6" t="s">
        <v>361</v>
      </c>
      <c r="B88" s="7" t="s">
        <v>76</v>
      </c>
      <c r="C88" s="7" t="s">
        <v>362</v>
      </c>
      <c r="D88" s="8">
        <v>100000</v>
      </c>
      <c r="E88" s="8">
        <v>81662.66</v>
      </c>
      <c r="F88" s="8">
        <v>0</v>
      </c>
      <c r="G88" s="9">
        <v>0.81662659999999998</v>
      </c>
      <c r="H88" s="14"/>
    </row>
    <row r="89" spans="1:8" ht="25.5" outlineLevel="3">
      <c r="A89" s="6" t="s">
        <v>363</v>
      </c>
      <c r="B89" s="7" t="s">
        <v>76</v>
      </c>
      <c r="C89" s="7" t="s">
        <v>364</v>
      </c>
      <c r="D89" s="8">
        <v>27020</v>
      </c>
      <c r="E89" s="8">
        <v>14256.4</v>
      </c>
      <c r="F89" s="8">
        <v>0</v>
      </c>
      <c r="G89" s="9">
        <v>0.52762398223538121</v>
      </c>
      <c r="H89" s="14"/>
    </row>
    <row r="90" spans="1:8" ht="76.5" outlineLevel="2">
      <c r="A90" s="6" t="s">
        <v>69</v>
      </c>
      <c r="B90" s="7" t="s">
        <v>77</v>
      </c>
      <c r="C90" s="7"/>
      <c r="D90" s="8">
        <v>232100</v>
      </c>
      <c r="E90" s="8">
        <v>50440</v>
      </c>
      <c r="F90" s="8">
        <v>50440</v>
      </c>
      <c r="G90" s="9">
        <v>0.21732012063765618</v>
      </c>
      <c r="H90" s="14"/>
    </row>
    <row r="91" spans="1:8" outlineLevel="3">
      <c r="A91" s="6" t="s">
        <v>342</v>
      </c>
      <c r="B91" s="7" t="s">
        <v>77</v>
      </c>
      <c r="C91" s="7"/>
      <c r="D91" s="8">
        <v>0</v>
      </c>
      <c r="E91" s="8">
        <v>0</v>
      </c>
      <c r="F91" s="8">
        <v>50440</v>
      </c>
      <c r="G91" s="9">
        <v>0</v>
      </c>
      <c r="H91" s="14"/>
    </row>
    <row r="92" spans="1:8" ht="25.5" outlineLevel="3">
      <c r="A92" s="6" t="s">
        <v>355</v>
      </c>
      <c r="B92" s="7" t="s">
        <v>77</v>
      </c>
      <c r="C92" s="7" t="s">
        <v>356</v>
      </c>
      <c r="D92" s="8">
        <v>232100</v>
      </c>
      <c r="E92" s="8">
        <v>50440</v>
      </c>
      <c r="F92" s="8">
        <v>0</v>
      </c>
      <c r="G92" s="9">
        <v>0.21732012063765618</v>
      </c>
      <c r="H92" s="14"/>
    </row>
    <row r="93" spans="1:8" ht="76.5" outlineLevel="2">
      <c r="A93" s="6" t="s">
        <v>69</v>
      </c>
      <c r="B93" s="7" t="s">
        <v>78</v>
      </c>
      <c r="C93" s="7"/>
      <c r="D93" s="8">
        <v>17900</v>
      </c>
      <c r="E93" s="8">
        <v>17890</v>
      </c>
      <c r="F93" s="8">
        <v>17890</v>
      </c>
      <c r="G93" s="9">
        <v>0.99944134078212288</v>
      </c>
      <c r="H93" s="14"/>
    </row>
    <row r="94" spans="1:8" outlineLevel="3">
      <c r="A94" s="6" t="s">
        <v>342</v>
      </c>
      <c r="B94" s="7" t="s">
        <v>78</v>
      </c>
      <c r="C94" s="7"/>
      <c r="D94" s="8">
        <v>0</v>
      </c>
      <c r="E94" s="8">
        <v>0</v>
      </c>
      <c r="F94" s="8">
        <v>17890</v>
      </c>
      <c r="G94" s="9">
        <v>0</v>
      </c>
      <c r="H94" s="14"/>
    </row>
    <row r="95" spans="1:8" ht="25.5" outlineLevel="3">
      <c r="A95" s="6" t="s">
        <v>355</v>
      </c>
      <c r="B95" s="7" t="s">
        <v>78</v>
      </c>
      <c r="C95" s="7" t="s">
        <v>356</v>
      </c>
      <c r="D95" s="8">
        <v>17900</v>
      </c>
      <c r="E95" s="8">
        <v>17890</v>
      </c>
      <c r="F95" s="8">
        <v>0</v>
      </c>
      <c r="G95" s="9">
        <v>0.99944134078212288</v>
      </c>
      <c r="H95" s="14"/>
    </row>
    <row r="96" spans="1:8" ht="51">
      <c r="A96" s="6" t="s">
        <v>79</v>
      </c>
      <c r="B96" s="7" t="s">
        <v>80</v>
      </c>
      <c r="C96" s="7"/>
      <c r="D96" s="8">
        <v>104000</v>
      </c>
      <c r="E96" s="8">
        <v>0</v>
      </c>
      <c r="F96" s="8">
        <v>0</v>
      </c>
      <c r="G96" s="9">
        <v>0</v>
      </c>
      <c r="H96" s="14"/>
    </row>
    <row r="97" spans="1:8" ht="38.25" outlineLevel="1">
      <c r="A97" s="6" t="s">
        <v>81</v>
      </c>
      <c r="B97" s="7" t="s">
        <v>82</v>
      </c>
      <c r="C97" s="7"/>
      <c r="D97" s="8">
        <v>104000</v>
      </c>
      <c r="E97" s="8">
        <v>0</v>
      </c>
      <c r="F97" s="8">
        <v>0</v>
      </c>
      <c r="G97" s="9">
        <v>0</v>
      </c>
      <c r="H97" s="14"/>
    </row>
    <row r="98" spans="1:8" ht="51" outlineLevel="2">
      <c r="A98" s="6" t="s">
        <v>83</v>
      </c>
      <c r="B98" s="7" t="s">
        <v>84</v>
      </c>
      <c r="C98" s="7"/>
      <c r="D98" s="8">
        <v>104000</v>
      </c>
      <c r="E98" s="8">
        <v>0</v>
      </c>
      <c r="F98" s="8">
        <v>0</v>
      </c>
      <c r="G98" s="9">
        <v>0</v>
      </c>
      <c r="H98" s="14"/>
    </row>
    <row r="99" spans="1:8" ht="25.5" outlineLevel="3">
      <c r="A99" s="6" t="s">
        <v>355</v>
      </c>
      <c r="B99" s="7" t="s">
        <v>84</v>
      </c>
      <c r="C99" s="7" t="s">
        <v>356</v>
      </c>
      <c r="D99" s="8">
        <v>104000</v>
      </c>
      <c r="E99" s="8">
        <v>0</v>
      </c>
      <c r="F99" s="8">
        <v>0</v>
      </c>
      <c r="G99" s="9">
        <v>0</v>
      </c>
      <c r="H99" s="14"/>
    </row>
    <row r="100" spans="1:8" ht="25.5" outlineLevel="1">
      <c r="A100" s="6" t="s">
        <v>85</v>
      </c>
      <c r="B100" s="7" t="s">
        <v>86</v>
      </c>
      <c r="C100" s="7"/>
      <c r="D100" s="8">
        <v>0</v>
      </c>
      <c r="E100" s="8">
        <v>0</v>
      </c>
      <c r="F100" s="8">
        <v>0</v>
      </c>
      <c r="G100" s="9">
        <v>0</v>
      </c>
      <c r="H100" s="14"/>
    </row>
    <row r="101" spans="1:8" ht="51" outlineLevel="2">
      <c r="A101" s="6" t="s">
        <v>87</v>
      </c>
      <c r="B101" s="7" t="s">
        <v>88</v>
      </c>
      <c r="C101" s="7"/>
      <c r="D101" s="8">
        <v>0</v>
      </c>
      <c r="E101" s="8">
        <v>0</v>
      </c>
      <c r="F101" s="8">
        <v>0</v>
      </c>
      <c r="G101" s="9">
        <v>0</v>
      </c>
      <c r="H101" s="14"/>
    </row>
    <row r="102" spans="1:8" ht="25.5" outlineLevel="3">
      <c r="A102" s="6" t="s">
        <v>355</v>
      </c>
      <c r="B102" s="7" t="s">
        <v>88</v>
      </c>
      <c r="C102" s="7" t="s">
        <v>356</v>
      </c>
      <c r="D102" s="8">
        <v>0</v>
      </c>
      <c r="E102" s="8">
        <v>0</v>
      </c>
      <c r="F102" s="8">
        <v>0</v>
      </c>
      <c r="G102" s="9">
        <v>0</v>
      </c>
      <c r="H102" s="14"/>
    </row>
    <row r="103" spans="1:8" ht="38.25" outlineLevel="1">
      <c r="A103" s="6" t="s">
        <v>89</v>
      </c>
      <c r="B103" s="7" t="s">
        <v>90</v>
      </c>
      <c r="C103" s="7"/>
      <c r="D103" s="8">
        <v>0</v>
      </c>
      <c r="E103" s="8">
        <v>0</v>
      </c>
      <c r="F103" s="8">
        <v>0</v>
      </c>
      <c r="G103" s="9">
        <v>0</v>
      </c>
      <c r="H103" s="14"/>
    </row>
    <row r="104" spans="1:8" ht="89.25" outlineLevel="2">
      <c r="A104" s="6" t="s">
        <v>91</v>
      </c>
      <c r="B104" s="7" t="s">
        <v>92</v>
      </c>
      <c r="C104" s="7"/>
      <c r="D104" s="8">
        <v>0</v>
      </c>
      <c r="E104" s="8">
        <v>0</v>
      </c>
      <c r="F104" s="8">
        <v>0</v>
      </c>
      <c r="G104" s="9">
        <v>0</v>
      </c>
      <c r="H104" s="14"/>
    </row>
    <row r="105" spans="1:8" ht="25.5" outlineLevel="3">
      <c r="A105" s="6" t="s">
        <v>355</v>
      </c>
      <c r="B105" s="7" t="s">
        <v>92</v>
      </c>
      <c r="C105" s="7" t="s">
        <v>356</v>
      </c>
      <c r="D105" s="8">
        <v>0</v>
      </c>
      <c r="E105" s="8">
        <v>0</v>
      </c>
      <c r="F105" s="8">
        <v>0</v>
      </c>
      <c r="G105" s="9">
        <v>0</v>
      </c>
      <c r="H105" s="14"/>
    </row>
    <row r="106" spans="1:8" ht="63.75" outlineLevel="1">
      <c r="A106" s="6" t="s">
        <v>93</v>
      </c>
      <c r="B106" s="7" t="s">
        <v>94</v>
      </c>
      <c r="C106" s="7"/>
      <c r="D106" s="8">
        <v>0</v>
      </c>
      <c r="E106" s="8">
        <v>0</v>
      </c>
      <c r="F106" s="8">
        <v>0</v>
      </c>
      <c r="G106" s="9">
        <v>0</v>
      </c>
      <c r="H106" s="14"/>
    </row>
    <row r="107" spans="1:8" ht="38.25" outlineLevel="2">
      <c r="A107" s="6" t="s">
        <v>95</v>
      </c>
      <c r="B107" s="7" t="s">
        <v>96</v>
      </c>
      <c r="C107" s="7"/>
      <c r="D107" s="8">
        <v>0</v>
      </c>
      <c r="E107" s="8">
        <v>0</v>
      </c>
      <c r="F107" s="8">
        <v>0</v>
      </c>
      <c r="G107" s="9">
        <v>0</v>
      </c>
      <c r="H107" s="14"/>
    </row>
    <row r="108" spans="1:8" outlineLevel="3">
      <c r="A108" s="6" t="s">
        <v>365</v>
      </c>
      <c r="B108" s="7" t="s">
        <v>96</v>
      </c>
      <c r="C108" s="7" t="s">
        <v>366</v>
      </c>
      <c r="D108" s="8">
        <v>0</v>
      </c>
      <c r="E108" s="8">
        <v>0</v>
      </c>
      <c r="F108" s="8">
        <v>0</v>
      </c>
      <c r="G108" s="9">
        <v>0</v>
      </c>
      <c r="H108" s="14"/>
    </row>
    <row r="109" spans="1:8" ht="89.25">
      <c r="A109" s="6" t="s">
        <v>97</v>
      </c>
      <c r="B109" s="7" t="s">
        <v>98</v>
      </c>
      <c r="C109" s="7"/>
      <c r="D109" s="8">
        <v>10540700</v>
      </c>
      <c r="E109" s="8">
        <v>3745203.8</v>
      </c>
      <c r="F109" s="8">
        <v>3745203.8</v>
      </c>
      <c r="G109" s="9">
        <v>0.35530883148178016</v>
      </c>
      <c r="H109" s="14"/>
    </row>
    <row r="110" spans="1:8" ht="51" outlineLevel="2">
      <c r="A110" s="6" t="s">
        <v>99</v>
      </c>
      <c r="B110" s="7" t="s">
        <v>100</v>
      </c>
      <c r="C110" s="7"/>
      <c r="D110" s="8">
        <v>4556000</v>
      </c>
      <c r="E110" s="8">
        <v>1373248.93</v>
      </c>
      <c r="F110" s="8">
        <v>1373248.93</v>
      </c>
      <c r="G110" s="9">
        <v>0.30141548068481122</v>
      </c>
      <c r="H110" s="14"/>
    </row>
    <row r="111" spans="1:8" outlineLevel="3">
      <c r="A111" s="6" t="s">
        <v>342</v>
      </c>
      <c r="B111" s="7" t="s">
        <v>100</v>
      </c>
      <c r="C111" s="7"/>
      <c r="D111" s="8">
        <v>0</v>
      </c>
      <c r="E111" s="8">
        <v>0</v>
      </c>
      <c r="F111" s="8">
        <v>1373248.93</v>
      </c>
      <c r="G111" s="9">
        <v>0</v>
      </c>
      <c r="H111" s="14"/>
    </row>
    <row r="112" spans="1:8" ht="25.5" outlineLevel="3">
      <c r="A112" s="6" t="s">
        <v>355</v>
      </c>
      <c r="B112" s="7" t="s">
        <v>100</v>
      </c>
      <c r="C112" s="7" t="s">
        <v>356</v>
      </c>
      <c r="D112" s="8">
        <v>4556000</v>
      </c>
      <c r="E112" s="8">
        <v>1373248.93</v>
      </c>
      <c r="F112" s="8">
        <v>0</v>
      </c>
      <c r="G112" s="9">
        <v>0.30141548068481122</v>
      </c>
      <c r="H112" s="14"/>
    </row>
    <row r="113" spans="1:8" ht="51" outlineLevel="2">
      <c r="A113" s="6" t="s">
        <v>99</v>
      </c>
      <c r="B113" s="7" t="s">
        <v>101</v>
      </c>
      <c r="C113" s="7"/>
      <c r="D113" s="8">
        <v>1746800</v>
      </c>
      <c r="E113" s="8">
        <v>35191</v>
      </c>
      <c r="F113" s="8">
        <v>35191</v>
      </c>
      <c r="G113" s="9">
        <v>2.0145981222807419E-2</v>
      </c>
      <c r="H113" s="14"/>
    </row>
    <row r="114" spans="1:8" outlineLevel="3">
      <c r="A114" s="6" t="s">
        <v>342</v>
      </c>
      <c r="B114" s="7" t="s">
        <v>101</v>
      </c>
      <c r="C114" s="7"/>
      <c r="D114" s="8">
        <v>0</v>
      </c>
      <c r="E114" s="8">
        <v>0</v>
      </c>
      <c r="F114" s="8">
        <v>35191</v>
      </c>
      <c r="G114" s="9">
        <v>0</v>
      </c>
      <c r="H114" s="14"/>
    </row>
    <row r="115" spans="1:8" ht="25.5" outlineLevel="3">
      <c r="A115" s="6" t="s">
        <v>355</v>
      </c>
      <c r="B115" s="7" t="s">
        <v>101</v>
      </c>
      <c r="C115" s="7" t="s">
        <v>356</v>
      </c>
      <c r="D115" s="8">
        <v>1746800</v>
      </c>
      <c r="E115" s="8">
        <v>35191</v>
      </c>
      <c r="F115" s="8">
        <v>0</v>
      </c>
      <c r="G115" s="9">
        <v>2.0145981222807419E-2</v>
      </c>
      <c r="H115" s="14"/>
    </row>
    <row r="116" spans="1:8" ht="51" outlineLevel="2">
      <c r="A116" s="6" t="s">
        <v>102</v>
      </c>
      <c r="B116" s="7" t="s">
        <v>103</v>
      </c>
      <c r="C116" s="7"/>
      <c r="D116" s="8">
        <v>4026000</v>
      </c>
      <c r="E116" s="8">
        <v>2219925.67</v>
      </c>
      <c r="F116" s="8">
        <v>2219925.67</v>
      </c>
      <c r="G116" s="9">
        <v>0.55139733482364628</v>
      </c>
      <c r="H116" s="14"/>
    </row>
    <row r="117" spans="1:8" outlineLevel="3">
      <c r="A117" s="6" t="s">
        <v>342</v>
      </c>
      <c r="B117" s="7" t="s">
        <v>103</v>
      </c>
      <c r="C117" s="7"/>
      <c r="D117" s="8">
        <v>0</v>
      </c>
      <c r="E117" s="8">
        <v>0</v>
      </c>
      <c r="F117" s="8">
        <v>2219925.67</v>
      </c>
      <c r="G117" s="9">
        <v>0</v>
      </c>
      <c r="H117" s="14"/>
    </row>
    <row r="118" spans="1:8" ht="25.5" outlineLevel="3">
      <c r="A118" s="6" t="s">
        <v>355</v>
      </c>
      <c r="B118" s="7" t="s">
        <v>103</v>
      </c>
      <c r="C118" s="7" t="s">
        <v>356</v>
      </c>
      <c r="D118" s="8">
        <v>4026000</v>
      </c>
      <c r="E118" s="8">
        <v>2219925.67</v>
      </c>
      <c r="F118" s="8">
        <v>0</v>
      </c>
      <c r="G118" s="9">
        <v>0.55139733482364628</v>
      </c>
      <c r="H118" s="14"/>
    </row>
    <row r="119" spans="1:8" ht="51" outlineLevel="2">
      <c r="A119" s="6" t="s">
        <v>104</v>
      </c>
      <c r="B119" s="7" t="s">
        <v>105</v>
      </c>
      <c r="C119" s="7"/>
      <c r="D119" s="8">
        <v>211900</v>
      </c>
      <c r="E119" s="8">
        <v>116838.2</v>
      </c>
      <c r="F119" s="8">
        <v>116838.2</v>
      </c>
      <c r="G119" s="9">
        <v>0.5513836715431808</v>
      </c>
      <c r="H119" s="14"/>
    </row>
    <row r="120" spans="1:8" outlineLevel="3">
      <c r="A120" s="6" t="s">
        <v>342</v>
      </c>
      <c r="B120" s="7" t="s">
        <v>105</v>
      </c>
      <c r="C120" s="7"/>
      <c r="D120" s="8">
        <v>0</v>
      </c>
      <c r="E120" s="8">
        <v>0</v>
      </c>
      <c r="F120" s="8">
        <v>116838.2</v>
      </c>
      <c r="G120" s="9">
        <v>0</v>
      </c>
      <c r="H120" s="14"/>
    </row>
    <row r="121" spans="1:8" ht="25.5" outlineLevel="3">
      <c r="A121" s="6" t="s">
        <v>355</v>
      </c>
      <c r="B121" s="7" t="s">
        <v>105</v>
      </c>
      <c r="C121" s="7" t="s">
        <v>356</v>
      </c>
      <c r="D121" s="8">
        <v>211900</v>
      </c>
      <c r="E121" s="8">
        <v>116838.2</v>
      </c>
      <c r="F121" s="8">
        <v>0</v>
      </c>
      <c r="G121" s="9">
        <v>0.5513836715431808</v>
      </c>
      <c r="H121" s="14"/>
    </row>
    <row r="122" spans="1:8" ht="38.25">
      <c r="A122" s="6" t="s">
        <v>106</v>
      </c>
      <c r="B122" s="7" t="s">
        <v>107</v>
      </c>
      <c r="C122" s="7"/>
      <c r="D122" s="8">
        <v>343540692.68000001</v>
      </c>
      <c r="E122" s="8">
        <v>175163919.47999999</v>
      </c>
      <c r="F122" s="8">
        <v>171225750.81999999</v>
      </c>
      <c r="G122" s="9">
        <v>0.50987822756461931</v>
      </c>
      <c r="H122" s="14"/>
    </row>
    <row r="123" spans="1:8" ht="38.25" outlineLevel="1">
      <c r="A123" s="6" t="s">
        <v>108</v>
      </c>
      <c r="B123" s="7" t="s">
        <v>109</v>
      </c>
      <c r="C123" s="7"/>
      <c r="D123" s="8">
        <v>18750710.579999998</v>
      </c>
      <c r="E123" s="8">
        <v>1700400</v>
      </c>
      <c r="F123" s="8">
        <v>1718600</v>
      </c>
      <c r="G123" s="9">
        <v>9.0684563272694918E-2</v>
      </c>
      <c r="H123" s="14"/>
    </row>
    <row r="124" spans="1:8" ht="89.25" outlineLevel="2">
      <c r="A124" s="6" t="s">
        <v>110</v>
      </c>
      <c r="B124" s="7" t="s">
        <v>111</v>
      </c>
      <c r="C124" s="7"/>
      <c r="D124" s="8">
        <v>1074100</v>
      </c>
      <c r="E124" s="8">
        <v>252900</v>
      </c>
      <c r="F124" s="8">
        <v>271100</v>
      </c>
      <c r="G124" s="9">
        <v>0.23545293734289172</v>
      </c>
      <c r="H124" s="14"/>
    </row>
    <row r="125" spans="1:8" outlineLevel="3">
      <c r="A125" s="6" t="s">
        <v>342</v>
      </c>
      <c r="B125" s="7" t="s">
        <v>111</v>
      </c>
      <c r="C125" s="7"/>
      <c r="D125" s="8">
        <v>0</v>
      </c>
      <c r="E125" s="8">
        <v>0</v>
      </c>
      <c r="F125" s="8">
        <v>271100</v>
      </c>
      <c r="G125" s="9">
        <v>0</v>
      </c>
      <c r="H125" s="14"/>
    </row>
    <row r="126" spans="1:8" ht="25.5" outlineLevel="3">
      <c r="A126" s="6" t="s">
        <v>355</v>
      </c>
      <c r="B126" s="7" t="s">
        <v>111</v>
      </c>
      <c r="C126" s="7" t="s">
        <v>356</v>
      </c>
      <c r="D126" s="8">
        <v>1074100</v>
      </c>
      <c r="E126" s="8">
        <v>252900</v>
      </c>
      <c r="F126" s="8">
        <v>0</v>
      </c>
      <c r="G126" s="9">
        <v>0.23545293734289172</v>
      </c>
      <c r="H126" s="14"/>
    </row>
    <row r="127" spans="1:8" ht="114.75" outlineLevel="2">
      <c r="A127" s="6" t="s">
        <v>112</v>
      </c>
      <c r="B127" s="7" t="s">
        <v>113</v>
      </c>
      <c r="C127" s="7"/>
      <c r="D127" s="8">
        <v>236700</v>
      </c>
      <c r="E127" s="8">
        <v>94600</v>
      </c>
      <c r="F127" s="8">
        <v>94600</v>
      </c>
      <c r="G127" s="9">
        <v>0.39966201943388258</v>
      </c>
      <c r="H127" s="14"/>
    </row>
    <row r="128" spans="1:8" outlineLevel="3">
      <c r="A128" s="6" t="s">
        <v>342</v>
      </c>
      <c r="B128" s="7" t="s">
        <v>113</v>
      </c>
      <c r="C128" s="7"/>
      <c r="D128" s="8">
        <v>0</v>
      </c>
      <c r="E128" s="8">
        <v>0</v>
      </c>
      <c r="F128" s="8">
        <v>94600</v>
      </c>
      <c r="G128" s="9">
        <v>0</v>
      </c>
      <c r="H128" s="14"/>
    </row>
    <row r="129" spans="1:8" ht="25.5" outlineLevel="3">
      <c r="A129" s="6" t="s">
        <v>355</v>
      </c>
      <c r="B129" s="7" t="s">
        <v>113</v>
      </c>
      <c r="C129" s="7" t="s">
        <v>356</v>
      </c>
      <c r="D129" s="8">
        <v>236700</v>
      </c>
      <c r="E129" s="8">
        <v>94600</v>
      </c>
      <c r="F129" s="8">
        <v>0</v>
      </c>
      <c r="G129" s="9">
        <v>0.39966201943388258</v>
      </c>
      <c r="H129" s="14"/>
    </row>
    <row r="130" spans="1:8" ht="25.5" outlineLevel="2">
      <c r="A130" s="6" t="s">
        <v>114</v>
      </c>
      <c r="B130" s="7" t="s">
        <v>115</v>
      </c>
      <c r="C130" s="7"/>
      <c r="D130" s="8">
        <v>100000</v>
      </c>
      <c r="E130" s="8">
        <v>0</v>
      </c>
      <c r="F130" s="8">
        <v>0</v>
      </c>
      <c r="G130" s="9">
        <v>0</v>
      </c>
      <c r="H130" s="14"/>
    </row>
    <row r="131" spans="1:8" ht="25.5" outlineLevel="3">
      <c r="A131" s="6" t="s">
        <v>355</v>
      </c>
      <c r="B131" s="7" t="s">
        <v>115</v>
      </c>
      <c r="C131" s="7" t="s">
        <v>356</v>
      </c>
      <c r="D131" s="8">
        <v>100000</v>
      </c>
      <c r="E131" s="8">
        <v>0</v>
      </c>
      <c r="F131" s="8">
        <v>0</v>
      </c>
      <c r="G131" s="9">
        <v>0</v>
      </c>
      <c r="H131" s="14"/>
    </row>
    <row r="132" spans="1:8" ht="114.75" outlineLevel="2">
      <c r="A132" s="6" t="s">
        <v>116</v>
      </c>
      <c r="B132" s="7" t="s">
        <v>117</v>
      </c>
      <c r="C132" s="7"/>
      <c r="D132" s="8">
        <v>1061500</v>
      </c>
      <c r="E132" s="8">
        <v>1061500</v>
      </c>
      <c r="F132" s="8">
        <v>1061500</v>
      </c>
      <c r="G132" s="9">
        <v>1</v>
      </c>
      <c r="H132" s="14"/>
    </row>
    <row r="133" spans="1:8" outlineLevel="3">
      <c r="A133" s="6" t="s">
        <v>342</v>
      </c>
      <c r="B133" s="7" t="s">
        <v>117</v>
      </c>
      <c r="C133" s="7"/>
      <c r="D133" s="8">
        <v>0</v>
      </c>
      <c r="E133" s="8">
        <v>0</v>
      </c>
      <c r="F133" s="8">
        <v>1061500</v>
      </c>
      <c r="G133" s="9">
        <v>0</v>
      </c>
      <c r="H133" s="14"/>
    </row>
    <row r="134" spans="1:8" ht="25.5" outlineLevel="3">
      <c r="A134" s="6" t="s">
        <v>355</v>
      </c>
      <c r="B134" s="7" t="s">
        <v>117</v>
      </c>
      <c r="C134" s="7" t="s">
        <v>356</v>
      </c>
      <c r="D134" s="35">
        <v>164500</v>
      </c>
      <c r="E134" s="35">
        <v>164500</v>
      </c>
      <c r="F134" s="35">
        <v>0</v>
      </c>
      <c r="G134" s="36">
        <v>1</v>
      </c>
      <c r="H134" s="14"/>
    </row>
    <row r="135" spans="1:8" ht="38.25" outlineLevel="3">
      <c r="A135" s="6" t="s">
        <v>367</v>
      </c>
      <c r="B135" s="7" t="s">
        <v>117</v>
      </c>
      <c r="C135" s="7" t="s">
        <v>368</v>
      </c>
      <c r="D135" s="35">
        <v>206300</v>
      </c>
      <c r="E135" s="35">
        <v>206300</v>
      </c>
      <c r="F135" s="35">
        <v>0</v>
      </c>
      <c r="G135" s="36">
        <v>1</v>
      </c>
      <c r="H135" s="14"/>
    </row>
    <row r="136" spans="1:8" ht="38.25" outlineLevel="3">
      <c r="A136" s="6" t="s">
        <v>369</v>
      </c>
      <c r="B136" s="7" t="s">
        <v>117</v>
      </c>
      <c r="C136" s="7" t="s">
        <v>370</v>
      </c>
      <c r="D136" s="35">
        <v>690700</v>
      </c>
      <c r="E136" s="35">
        <v>690700</v>
      </c>
      <c r="F136" s="35">
        <v>0</v>
      </c>
      <c r="G136" s="36">
        <v>1</v>
      </c>
      <c r="H136" s="14"/>
    </row>
    <row r="137" spans="1:8" ht="140.25" outlineLevel="2">
      <c r="A137" s="6" t="s">
        <v>118</v>
      </c>
      <c r="B137" s="7" t="s">
        <v>119</v>
      </c>
      <c r="C137" s="7"/>
      <c r="D137" s="8">
        <v>57200</v>
      </c>
      <c r="E137" s="8">
        <v>57200</v>
      </c>
      <c r="F137" s="8">
        <v>57200</v>
      </c>
      <c r="G137" s="9">
        <v>1</v>
      </c>
      <c r="H137" s="14"/>
    </row>
    <row r="138" spans="1:8" outlineLevel="3">
      <c r="A138" s="6" t="s">
        <v>342</v>
      </c>
      <c r="B138" s="7" t="s">
        <v>119</v>
      </c>
      <c r="C138" s="7"/>
      <c r="D138" s="8">
        <v>0</v>
      </c>
      <c r="E138" s="8">
        <v>0</v>
      </c>
      <c r="F138" s="8">
        <v>57200</v>
      </c>
      <c r="G138" s="9">
        <v>0</v>
      </c>
      <c r="H138" s="14"/>
    </row>
    <row r="139" spans="1:8" ht="25.5" outlineLevel="3">
      <c r="A139" s="6" t="s">
        <v>371</v>
      </c>
      <c r="B139" s="7" t="s">
        <v>119</v>
      </c>
      <c r="C139" s="7" t="s">
        <v>372</v>
      </c>
      <c r="D139" s="8">
        <v>57200</v>
      </c>
      <c r="E139" s="8">
        <v>57200</v>
      </c>
      <c r="F139" s="8">
        <v>0</v>
      </c>
      <c r="G139" s="9">
        <v>1</v>
      </c>
      <c r="H139" s="14"/>
    </row>
    <row r="140" spans="1:8" ht="38.25" outlineLevel="2">
      <c r="A140" s="6" t="s">
        <v>120</v>
      </c>
      <c r="B140" s="7" t="s">
        <v>121</v>
      </c>
      <c r="C140" s="7"/>
      <c r="D140" s="8">
        <v>100000</v>
      </c>
      <c r="E140" s="8">
        <v>0</v>
      </c>
      <c r="F140" s="8">
        <v>0</v>
      </c>
      <c r="G140" s="9">
        <v>0</v>
      </c>
      <c r="H140" s="14"/>
    </row>
    <row r="141" spans="1:8" ht="25.5" outlineLevel="3">
      <c r="A141" s="6" t="s">
        <v>355</v>
      </c>
      <c r="B141" s="7" t="s">
        <v>121</v>
      </c>
      <c r="C141" s="7" t="s">
        <v>356</v>
      </c>
      <c r="D141" s="8">
        <v>100000</v>
      </c>
      <c r="E141" s="8">
        <v>0</v>
      </c>
      <c r="F141" s="8">
        <v>0</v>
      </c>
      <c r="G141" s="9">
        <v>0</v>
      </c>
      <c r="H141" s="14"/>
    </row>
    <row r="142" spans="1:8" ht="51" outlineLevel="2">
      <c r="A142" s="6" t="s">
        <v>122</v>
      </c>
      <c r="B142" s="7" t="s">
        <v>123</v>
      </c>
      <c r="C142" s="7"/>
      <c r="D142" s="8">
        <v>10000</v>
      </c>
      <c r="E142" s="8">
        <v>0</v>
      </c>
      <c r="F142" s="8">
        <v>0</v>
      </c>
      <c r="G142" s="9">
        <v>0</v>
      </c>
      <c r="H142" s="14"/>
    </row>
    <row r="143" spans="1:8" ht="25.5" outlineLevel="3">
      <c r="A143" s="6" t="s">
        <v>355</v>
      </c>
      <c r="B143" s="7" t="s">
        <v>123</v>
      </c>
      <c r="C143" s="7" t="s">
        <v>356</v>
      </c>
      <c r="D143" s="8">
        <v>10000</v>
      </c>
      <c r="E143" s="8">
        <v>0</v>
      </c>
      <c r="F143" s="8">
        <v>0</v>
      </c>
      <c r="G143" s="9">
        <v>0</v>
      </c>
      <c r="H143" s="14"/>
    </row>
    <row r="144" spans="1:8" ht="114.75" outlineLevel="2">
      <c r="A144" s="6" t="s">
        <v>124</v>
      </c>
      <c r="B144" s="7" t="s">
        <v>125</v>
      </c>
      <c r="C144" s="7"/>
      <c r="D144" s="8">
        <v>2256676.2799999998</v>
      </c>
      <c r="E144" s="8">
        <v>102000</v>
      </c>
      <c r="F144" s="8">
        <v>102000</v>
      </c>
      <c r="G144" s="9">
        <v>4.5199216610722737E-2</v>
      </c>
      <c r="H144" s="14"/>
    </row>
    <row r="145" spans="1:8" outlineLevel="3">
      <c r="A145" s="6" t="s">
        <v>342</v>
      </c>
      <c r="B145" s="7" t="s">
        <v>125</v>
      </c>
      <c r="C145" s="7"/>
      <c r="D145" s="8">
        <v>0</v>
      </c>
      <c r="E145" s="8">
        <v>0</v>
      </c>
      <c r="F145" s="8">
        <v>102000</v>
      </c>
      <c r="G145" s="9">
        <v>0</v>
      </c>
      <c r="H145" s="14"/>
    </row>
    <row r="146" spans="1:8" ht="38.25" outlineLevel="3">
      <c r="A146" s="6" t="s">
        <v>359</v>
      </c>
      <c r="B146" s="7" t="s">
        <v>125</v>
      </c>
      <c r="C146" s="7" t="s">
        <v>360</v>
      </c>
      <c r="D146" s="35">
        <v>22566.76</v>
      </c>
      <c r="E146" s="35">
        <v>1020</v>
      </c>
      <c r="F146" s="35">
        <v>0</v>
      </c>
      <c r="G146" s="36">
        <v>4.5199222218874131E-2</v>
      </c>
      <c r="H146" s="14"/>
    </row>
    <row r="147" spans="1:8" ht="51" outlineLevel="3">
      <c r="A147" s="6" t="s">
        <v>373</v>
      </c>
      <c r="B147" s="7" t="s">
        <v>125</v>
      </c>
      <c r="C147" s="7" t="s">
        <v>374</v>
      </c>
      <c r="D147" s="35">
        <v>67023.81</v>
      </c>
      <c r="E147" s="35">
        <v>3029.4</v>
      </c>
      <c r="F147" s="35">
        <v>0</v>
      </c>
      <c r="G147" s="36">
        <v>4.5198862911553374E-2</v>
      </c>
      <c r="H147" s="14"/>
    </row>
    <row r="148" spans="1:8" ht="51" outlineLevel="3">
      <c r="A148" s="6" t="s">
        <v>375</v>
      </c>
      <c r="B148" s="7" t="s">
        <v>125</v>
      </c>
      <c r="C148" s="7" t="s">
        <v>376</v>
      </c>
      <c r="D148" s="35">
        <v>2167085.71</v>
      </c>
      <c r="E148" s="35">
        <v>97950.6</v>
      </c>
      <c r="F148" s="35">
        <v>0</v>
      </c>
      <c r="G148" s="36">
        <v>4.5199227491560544E-2</v>
      </c>
      <c r="H148" s="14"/>
    </row>
    <row r="149" spans="1:8" ht="63.75" outlineLevel="2">
      <c r="A149" s="6" t="s">
        <v>126</v>
      </c>
      <c r="B149" s="7" t="s">
        <v>127</v>
      </c>
      <c r="C149" s="7"/>
      <c r="D149" s="8">
        <v>310300</v>
      </c>
      <c r="E149" s="8">
        <v>0</v>
      </c>
      <c r="F149" s="8">
        <v>0</v>
      </c>
      <c r="G149" s="9">
        <v>0</v>
      </c>
      <c r="H149" s="14"/>
    </row>
    <row r="150" spans="1:8" ht="38.25" outlineLevel="3">
      <c r="A150" s="6" t="s">
        <v>345</v>
      </c>
      <c r="B150" s="7" t="s">
        <v>127</v>
      </c>
      <c r="C150" s="7" t="s">
        <v>346</v>
      </c>
      <c r="D150" s="8">
        <v>238300</v>
      </c>
      <c r="E150" s="8">
        <v>0</v>
      </c>
      <c r="F150" s="8">
        <v>0</v>
      </c>
      <c r="G150" s="9">
        <v>0</v>
      </c>
      <c r="H150" s="14"/>
    </row>
    <row r="151" spans="1:8" outlineLevel="3">
      <c r="A151" s="6" t="s">
        <v>349</v>
      </c>
      <c r="B151" s="7" t="s">
        <v>127</v>
      </c>
      <c r="C151" s="7" t="s">
        <v>350</v>
      </c>
      <c r="D151" s="8">
        <v>72000</v>
      </c>
      <c r="E151" s="8">
        <v>0</v>
      </c>
      <c r="F151" s="8">
        <v>0</v>
      </c>
      <c r="G151" s="9">
        <v>0</v>
      </c>
      <c r="H151" s="14"/>
    </row>
    <row r="152" spans="1:8" ht="63.75" outlineLevel="2">
      <c r="A152" s="6" t="s">
        <v>128</v>
      </c>
      <c r="B152" s="7" t="s">
        <v>129</v>
      </c>
      <c r="C152" s="7"/>
      <c r="D152" s="8">
        <v>700000</v>
      </c>
      <c r="E152" s="8">
        <v>28600</v>
      </c>
      <c r="F152" s="8">
        <v>28600</v>
      </c>
      <c r="G152" s="9">
        <v>4.0857142857142856E-2</v>
      </c>
      <c r="H152" s="14"/>
    </row>
    <row r="153" spans="1:8" outlineLevel="3">
      <c r="A153" s="6" t="s">
        <v>342</v>
      </c>
      <c r="B153" s="7" t="s">
        <v>129</v>
      </c>
      <c r="C153" s="7"/>
      <c r="D153" s="8">
        <v>0</v>
      </c>
      <c r="E153" s="8">
        <v>0</v>
      </c>
      <c r="F153" s="8">
        <v>28600</v>
      </c>
      <c r="G153" s="9">
        <v>0</v>
      </c>
      <c r="H153" s="14"/>
    </row>
    <row r="154" spans="1:8" ht="25.5" outlineLevel="3">
      <c r="A154" s="6" t="s">
        <v>355</v>
      </c>
      <c r="B154" s="7" t="s">
        <v>129</v>
      </c>
      <c r="C154" s="7" t="s">
        <v>356</v>
      </c>
      <c r="D154" s="8">
        <v>700000</v>
      </c>
      <c r="E154" s="8">
        <v>28600</v>
      </c>
      <c r="F154" s="8">
        <v>0</v>
      </c>
      <c r="G154" s="9">
        <v>4.0857142857142856E-2</v>
      </c>
      <c r="H154" s="14"/>
    </row>
    <row r="155" spans="1:8" ht="127.5" outlineLevel="2">
      <c r="A155" s="6" t="s">
        <v>130</v>
      </c>
      <c r="B155" s="7" t="s">
        <v>131</v>
      </c>
      <c r="C155" s="7"/>
      <c r="D155" s="8">
        <v>38400</v>
      </c>
      <c r="E155" s="8">
        <v>38400</v>
      </c>
      <c r="F155" s="8">
        <v>38400</v>
      </c>
      <c r="G155" s="9">
        <v>1</v>
      </c>
      <c r="H155" s="14"/>
    </row>
    <row r="156" spans="1:8" outlineLevel="3">
      <c r="A156" s="6" t="s">
        <v>342</v>
      </c>
      <c r="B156" s="7" t="s">
        <v>131</v>
      </c>
      <c r="C156" s="7"/>
      <c r="D156" s="8">
        <v>0</v>
      </c>
      <c r="E156" s="8">
        <v>0</v>
      </c>
      <c r="F156" s="8">
        <v>38400</v>
      </c>
      <c r="G156" s="9">
        <v>0</v>
      </c>
      <c r="H156" s="14"/>
    </row>
    <row r="157" spans="1:8" ht="25.5" outlineLevel="3">
      <c r="A157" s="6" t="s">
        <v>371</v>
      </c>
      <c r="B157" s="7" t="s">
        <v>131</v>
      </c>
      <c r="C157" s="7" t="s">
        <v>372</v>
      </c>
      <c r="D157" s="8">
        <v>38400</v>
      </c>
      <c r="E157" s="8">
        <v>38400</v>
      </c>
      <c r="F157" s="8">
        <v>0</v>
      </c>
      <c r="G157" s="9">
        <v>1</v>
      </c>
      <c r="H157" s="14"/>
    </row>
    <row r="158" spans="1:8" ht="63.75" outlineLevel="2">
      <c r="A158" s="6" t="s">
        <v>132</v>
      </c>
      <c r="B158" s="7" t="s">
        <v>133</v>
      </c>
      <c r="C158" s="7"/>
      <c r="D158" s="8">
        <v>1296466.67</v>
      </c>
      <c r="E158" s="8">
        <v>0</v>
      </c>
      <c r="F158" s="8">
        <v>0</v>
      </c>
      <c r="G158" s="9">
        <v>0</v>
      </c>
      <c r="H158" s="14"/>
    </row>
    <row r="159" spans="1:8" ht="25.5" outlineLevel="3">
      <c r="A159" s="6" t="s">
        <v>355</v>
      </c>
      <c r="B159" s="7" t="s">
        <v>133</v>
      </c>
      <c r="C159" s="7" t="s">
        <v>356</v>
      </c>
      <c r="D159" s="35">
        <v>129650</v>
      </c>
      <c r="E159" s="35">
        <v>0</v>
      </c>
      <c r="F159" s="35">
        <v>0</v>
      </c>
      <c r="G159" s="36">
        <v>0</v>
      </c>
      <c r="H159" s="14"/>
    </row>
    <row r="160" spans="1:8" ht="38.25" outlineLevel="3">
      <c r="A160" s="6" t="s">
        <v>367</v>
      </c>
      <c r="B160" s="7" t="s">
        <v>133</v>
      </c>
      <c r="C160" s="7" t="s">
        <v>368</v>
      </c>
      <c r="D160" s="35">
        <v>268366.67</v>
      </c>
      <c r="E160" s="35">
        <v>0</v>
      </c>
      <c r="F160" s="35">
        <v>0</v>
      </c>
      <c r="G160" s="36">
        <v>0</v>
      </c>
      <c r="H160" s="14"/>
    </row>
    <row r="161" spans="1:8" ht="38.25" outlineLevel="3">
      <c r="A161" s="6" t="s">
        <v>369</v>
      </c>
      <c r="B161" s="7" t="s">
        <v>133</v>
      </c>
      <c r="C161" s="7" t="s">
        <v>370</v>
      </c>
      <c r="D161" s="35">
        <v>898450</v>
      </c>
      <c r="E161" s="35">
        <v>0</v>
      </c>
      <c r="F161" s="35">
        <v>0</v>
      </c>
      <c r="G161" s="36">
        <v>0</v>
      </c>
      <c r="H161" s="14"/>
    </row>
    <row r="162" spans="1:8" ht="76.5" outlineLevel="2">
      <c r="A162" s="6" t="s">
        <v>134</v>
      </c>
      <c r="B162" s="7" t="s">
        <v>135</v>
      </c>
      <c r="C162" s="7"/>
      <c r="D162" s="8">
        <v>65200</v>
      </c>
      <c r="E162" s="8">
        <v>65200</v>
      </c>
      <c r="F162" s="8">
        <v>65200</v>
      </c>
      <c r="G162" s="9">
        <v>1</v>
      </c>
      <c r="H162" s="14"/>
    </row>
    <row r="163" spans="1:8" outlineLevel="3">
      <c r="A163" s="6" t="s">
        <v>342</v>
      </c>
      <c r="B163" s="7" t="s">
        <v>135</v>
      </c>
      <c r="C163" s="7"/>
      <c r="D163" s="8">
        <v>0</v>
      </c>
      <c r="E163" s="8">
        <v>0</v>
      </c>
      <c r="F163" s="8">
        <v>65200</v>
      </c>
      <c r="G163" s="9">
        <v>0</v>
      </c>
      <c r="H163" s="14"/>
    </row>
    <row r="164" spans="1:8" ht="25.5" outlineLevel="3">
      <c r="A164" s="6" t="s">
        <v>371</v>
      </c>
      <c r="B164" s="7" t="s">
        <v>135</v>
      </c>
      <c r="C164" s="7" t="s">
        <v>372</v>
      </c>
      <c r="D164" s="8">
        <v>65200</v>
      </c>
      <c r="E164" s="8">
        <v>65200</v>
      </c>
      <c r="F164" s="8">
        <v>0</v>
      </c>
      <c r="G164" s="9">
        <v>1</v>
      </c>
      <c r="H164" s="14"/>
    </row>
    <row r="165" spans="1:8" ht="38.25" outlineLevel="2">
      <c r="A165" s="6" t="s">
        <v>136</v>
      </c>
      <c r="B165" s="7" t="s">
        <v>137</v>
      </c>
      <c r="C165" s="7"/>
      <c r="D165" s="8">
        <v>11409967.630000001</v>
      </c>
      <c r="E165" s="8">
        <v>0</v>
      </c>
      <c r="F165" s="8">
        <v>0</v>
      </c>
      <c r="G165" s="9">
        <v>0</v>
      </c>
      <c r="H165" s="14"/>
    </row>
    <row r="166" spans="1:8" ht="38.25" outlineLevel="3">
      <c r="A166" s="6" t="s">
        <v>359</v>
      </c>
      <c r="B166" s="7" t="s">
        <v>137</v>
      </c>
      <c r="C166" s="7" t="s">
        <v>360</v>
      </c>
      <c r="D166" s="35">
        <v>114100</v>
      </c>
      <c r="E166" s="35">
        <v>0</v>
      </c>
      <c r="F166" s="35">
        <v>0</v>
      </c>
      <c r="G166" s="36">
        <v>0</v>
      </c>
      <c r="H166" s="14"/>
    </row>
    <row r="167" spans="1:8" ht="51" outlineLevel="3">
      <c r="A167" s="6" t="s">
        <v>373</v>
      </c>
      <c r="B167" s="7" t="s">
        <v>137</v>
      </c>
      <c r="C167" s="7" t="s">
        <v>374</v>
      </c>
      <c r="D167" s="35">
        <v>338877.63</v>
      </c>
      <c r="E167" s="35">
        <v>0</v>
      </c>
      <c r="F167" s="35">
        <v>0</v>
      </c>
      <c r="G167" s="36">
        <v>0</v>
      </c>
      <c r="H167" s="14"/>
    </row>
    <row r="168" spans="1:8" ht="51" outlineLevel="3">
      <c r="A168" s="6" t="s">
        <v>375</v>
      </c>
      <c r="B168" s="7" t="s">
        <v>137</v>
      </c>
      <c r="C168" s="7" t="s">
        <v>376</v>
      </c>
      <c r="D168" s="35">
        <v>10956990</v>
      </c>
      <c r="E168" s="35">
        <v>0</v>
      </c>
      <c r="F168" s="35">
        <v>0</v>
      </c>
      <c r="G168" s="36">
        <v>0</v>
      </c>
      <c r="H168" s="14"/>
    </row>
    <row r="169" spans="1:8" ht="76.5" outlineLevel="2">
      <c r="A169" s="6" t="s">
        <v>138</v>
      </c>
      <c r="B169" s="7" t="s">
        <v>139</v>
      </c>
      <c r="C169" s="7"/>
      <c r="D169" s="8">
        <v>34200</v>
      </c>
      <c r="E169" s="8">
        <v>0</v>
      </c>
      <c r="F169" s="8">
        <v>0</v>
      </c>
      <c r="G169" s="9">
        <v>0</v>
      </c>
      <c r="H169" s="14"/>
    </row>
    <row r="170" spans="1:8" ht="25.5" outlineLevel="3">
      <c r="A170" s="6" t="s">
        <v>355</v>
      </c>
      <c r="B170" s="7" t="s">
        <v>139</v>
      </c>
      <c r="C170" s="7" t="s">
        <v>356</v>
      </c>
      <c r="D170" s="8">
        <v>34200</v>
      </c>
      <c r="E170" s="8">
        <v>0</v>
      </c>
      <c r="F170" s="8">
        <v>0</v>
      </c>
      <c r="G170" s="9">
        <v>0</v>
      </c>
      <c r="H170" s="14"/>
    </row>
    <row r="171" spans="1:8" ht="38.25" outlineLevel="1">
      <c r="A171" s="6" t="s">
        <v>140</v>
      </c>
      <c r="B171" s="7" t="s">
        <v>141</v>
      </c>
      <c r="C171" s="7"/>
      <c r="D171" s="8">
        <v>3406839.21</v>
      </c>
      <c r="E171" s="8">
        <v>434749.95</v>
      </c>
      <c r="F171" s="8">
        <v>431149.95</v>
      </c>
      <c r="G171" s="9">
        <v>0.12761093882091371</v>
      </c>
      <c r="H171" s="14"/>
    </row>
    <row r="172" spans="1:8" ht="51" outlineLevel="2">
      <c r="A172" s="6" t="s">
        <v>142</v>
      </c>
      <c r="B172" s="7" t="s">
        <v>143</v>
      </c>
      <c r="C172" s="7"/>
      <c r="D172" s="8">
        <v>196500</v>
      </c>
      <c r="E172" s="8">
        <v>0</v>
      </c>
      <c r="F172" s="8">
        <v>0</v>
      </c>
      <c r="G172" s="9">
        <v>0</v>
      </c>
      <c r="H172" s="14"/>
    </row>
    <row r="173" spans="1:8" ht="25.5" outlineLevel="3">
      <c r="A173" s="6" t="s">
        <v>355</v>
      </c>
      <c r="B173" s="7" t="s">
        <v>143</v>
      </c>
      <c r="C173" s="7" t="s">
        <v>356</v>
      </c>
      <c r="D173" s="8">
        <v>196500</v>
      </c>
      <c r="E173" s="8">
        <v>0</v>
      </c>
      <c r="F173" s="8">
        <v>0</v>
      </c>
      <c r="G173" s="9">
        <v>0</v>
      </c>
      <c r="H173" s="14"/>
    </row>
    <row r="174" spans="1:8" ht="51" outlineLevel="2">
      <c r="A174" s="6" t="s">
        <v>144</v>
      </c>
      <c r="B174" s="7" t="s">
        <v>145</v>
      </c>
      <c r="C174" s="7"/>
      <c r="D174" s="8">
        <v>1035000</v>
      </c>
      <c r="E174" s="8">
        <v>0</v>
      </c>
      <c r="F174" s="8">
        <v>0</v>
      </c>
      <c r="G174" s="9">
        <v>0</v>
      </c>
      <c r="H174" s="14"/>
    </row>
    <row r="175" spans="1:8" outlineLevel="3">
      <c r="A175" s="6" t="s">
        <v>377</v>
      </c>
      <c r="B175" s="7" t="s">
        <v>145</v>
      </c>
      <c r="C175" s="7" t="s">
        <v>378</v>
      </c>
      <c r="D175" s="8">
        <v>1035000</v>
      </c>
      <c r="E175" s="8">
        <v>0</v>
      </c>
      <c r="F175" s="8">
        <v>0</v>
      </c>
      <c r="G175" s="9">
        <v>0</v>
      </c>
      <c r="H175" s="14"/>
    </row>
    <row r="176" spans="1:8" ht="76.5" outlineLevel="2">
      <c r="A176" s="6" t="s">
        <v>146</v>
      </c>
      <c r="B176" s="7" t="s">
        <v>147</v>
      </c>
      <c r="C176" s="7"/>
      <c r="D176" s="8">
        <v>108000</v>
      </c>
      <c r="E176" s="8">
        <v>84000</v>
      </c>
      <c r="F176" s="8">
        <v>84000</v>
      </c>
      <c r="G176" s="9">
        <v>0.77777777777777779</v>
      </c>
      <c r="H176" s="14"/>
    </row>
    <row r="177" spans="1:8" outlineLevel="3">
      <c r="A177" s="6" t="s">
        <v>342</v>
      </c>
      <c r="B177" s="7" t="s">
        <v>147</v>
      </c>
      <c r="C177" s="7"/>
      <c r="D177" s="8">
        <v>0</v>
      </c>
      <c r="E177" s="8">
        <v>0</v>
      </c>
      <c r="F177" s="8">
        <v>84000</v>
      </c>
      <c r="G177" s="9">
        <v>0</v>
      </c>
      <c r="H177" s="14"/>
    </row>
    <row r="178" spans="1:8" ht="25.5" outlineLevel="3">
      <c r="A178" s="6" t="s">
        <v>355</v>
      </c>
      <c r="B178" s="7" t="s">
        <v>147</v>
      </c>
      <c r="C178" s="7" t="s">
        <v>356</v>
      </c>
      <c r="D178" s="8">
        <v>108000</v>
      </c>
      <c r="E178" s="8">
        <v>84000</v>
      </c>
      <c r="F178" s="8">
        <v>0</v>
      </c>
      <c r="G178" s="9">
        <v>0.77777777777777779</v>
      </c>
      <c r="H178" s="14"/>
    </row>
    <row r="179" spans="1:8" ht="51" outlineLevel="2">
      <c r="A179" s="6" t="s">
        <v>122</v>
      </c>
      <c r="B179" s="7" t="s">
        <v>148</v>
      </c>
      <c r="C179" s="7"/>
      <c r="D179" s="8">
        <v>105500</v>
      </c>
      <c r="E179" s="8">
        <v>49080</v>
      </c>
      <c r="F179" s="8">
        <v>45480</v>
      </c>
      <c r="G179" s="9">
        <v>0.46521327014218011</v>
      </c>
      <c r="H179" s="14"/>
    </row>
    <row r="180" spans="1:8" outlineLevel="3">
      <c r="A180" s="6" t="s">
        <v>342</v>
      </c>
      <c r="B180" s="7" t="s">
        <v>148</v>
      </c>
      <c r="C180" s="7"/>
      <c r="D180" s="8">
        <v>0</v>
      </c>
      <c r="E180" s="8">
        <v>0</v>
      </c>
      <c r="F180" s="8">
        <v>45480</v>
      </c>
      <c r="G180" s="9">
        <v>0</v>
      </c>
      <c r="H180" s="14"/>
    </row>
    <row r="181" spans="1:8" ht="25.5" outlineLevel="3">
      <c r="A181" s="6" t="s">
        <v>355</v>
      </c>
      <c r="B181" s="7" t="s">
        <v>148</v>
      </c>
      <c r="C181" s="7" t="s">
        <v>356</v>
      </c>
      <c r="D181" s="8">
        <v>105500</v>
      </c>
      <c r="E181" s="8">
        <v>49080</v>
      </c>
      <c r="F181" s="8">
        <v>0</v>
      </c>
      <c r="G181" s="9">
        <v>0.46521327014218011</v>
      </c>
      <c r="H181" s="14"/>
    </row>
    <row r="182" spans="1:8" ht="76.5" outlineLevel="2">
      <c r="A182" s="6" t="s">
        <v>149</v>
      </c>
      <c r="B182" s="7" t="s">
        <v>150</v>
      </c>
      <c r="C182" s="7"/>
      <c r="D182" s="8">
        <v>1961839.21</v>
      </c>
      <c r="E182" s="8">
        <v>301669.95</v>
      </c>
      <c r="F182" s="8">
        <v>301669.95</v>
      </c>
      <c r="G182" s="9">
        <v>0.15376894725230819</v>
      </c>
      <c r="H182" s="14"/>
    </row>
    <row r="183" spans="1:8" outlineLevel="3">
      <c r="A183" s="6" t="s">
        <v>342</v>
      </c>
      <c r="B183" s="7" t="s">
        <v>150</v>
      </c>
      <c r="C183" s="7"/>
      <c r="D183" s="8">
        <v>0</v>
      </c>
      <c r="E183" s="8">
        <v>0</v>
      </c>
      <c r="F183" s="8">
        <v>301669.95</v>
      </c>
      <c r="G183" s="9">
        <v>0</v>
      </c>
      <c r="H183" s="14"/>
    </row>
    <row r="184" spans="1:8" ht="25.5" outlineLevel="3">
      <c r="A184" s="6" t="s">
        <v>355</v>
      </c>
      <c r="B184" s="7" t="s">
        <v>150</v>
      </c>
      <c r="C184" s="7" t="s">
        <v>356</v>
      </c>
      <c r="D184" s="8">
        <v>1961839.21</v>
      </c>
      <c r="E184" s="8">
        <v>301669.95</v>
      </c>
      <c r="F184" s="8">
        <v>0</v>
      </c>
      <c r="G184" s="9">
        <v>0.15376894725230819</v>
      </c>
      <c r="H184" s="14"/>
    </row>
    <row r="185" spans="1:8" ht="51" outlineLevel="2">
      <c r="A185" s="6" t="s">
        <v>142</v>
      </c>
      <c r="B185" s="7" t="s">
        <v>151</v>
      </c>
      <c r="C185" s="7"/>
      <c r="D185" s="8">
        <v>0</v>
      </c>
      <c r="E185" s="8">
        <v>0</v>
      </c>
      <c r="F185" s="8">
        <v>0</v>
      </c>
      <c r="G185" s="9">
        <v>0</v>
      </c>
      <c r="H185" s="14"/>
    </row>
    <row r="186" spans="1:8" ht="25.5" outlineLevel="3">
      <c r="A186" s="6" t="s">
        <v>355</v>
      </c>
      <c r="B186" s="7" t="s">
        <v>151</v>
      </c>
      <c r="C186" s="7" t="s">
        <v>356</v>
      </c>
      <c r="D186" s="8">
        <v>0</v>
      </c>
      <c r="E186" s="8">
        <v>0</v>
      </c>
      <c r="F186" s="8">
        <v>0</v>
      </c>
      <c r="G186" s="9">
        <v>0</v>
      </c>
      <c r="H186" s="14"/>
    </row>
    <row r="187" spans="1:8" ht="51" outlineLevel="1">
      <c r="A187" s="6" t="s">
        <v>152</v>
      </c>
      <c r="B187" s="7" t="s">
        <v>153</v>
      </c>
      <c r="C187" s="7"/>
      <c r="D187" s="8">
        <v>261300</v>
      </c>
      <c r="E187" s="8">
        <v>29060.53</v>
      </c>
      <c r="F187" s="8">
        <v>29060.53</v>
      </c>
      <c r="G187" s="9">
        <v>0.111215193264447</v>
      </c>
      <c r="H187" s="14"/>
    </row>
    <row r="188" spans="1:8" ht="51" outlineLevel="2">
      <c r="A188" s="6" t="s">
        <v>144</v>
      </c>
      <c r="B188" s="7" t="s">
        <v>154</v>
      </c>
      <c r="C188" s="7"/>
      <c r="D188" s="8">
        <v>126600</v>
      </c>
      <c r="E188" s="8">
        <v>19060.53</v>
      </c>
      <c r="F188" s="8">
        <v>19060.53</v>
      </c>
      <c r="G188" s="9">
        <v>0.15055710900473934</v>
      </c>
      <c r="H188" s="14"/>
    </row>
    <row r="189" spans="1:8" outlineLevel="3">
      <c r="A189" s="6" t="s">
        <v>342</v>
      </c>
      <c r="B189" s="7" t="s">
        <v>154</v>
      </c>
      <c r="C189" s="7"/>
      <c r="D189" s="8">
        <v>0</v>
      </c>
      <c r="E189" s="8">
        <v>0</v>
      </c>
      <c r="F189" s="8">
        <v>19060.53</v>
      </c>
      <c r="G189" s="9">
        <v>0</v>
      </c>
      <c r="H189" s="14"/>
    </row>
    <row r="190" spans="1:8" outlineLevel="3">
      <c r="A190" s="6" t="s">
        <v>377</v>
      </c>
      <c r="B190" s="7" t="s">
        <v>154</v>
      </c>
      <c r="C190" s="7" t="s">
        <v>378</v>
      </c>
      <c r="D190" s="8">
        <v>126600</v>
      </c>
      <c r="E190" s="8">
        <v>19060.53</v>
      </c>
      <c r="F190" s="8">
        <v>0</v>
      </c>
      <c r="G190" s="9">
        <v>0.15055710900473934</v>
      </c>
      <c r="H190" s="14"/>
    </row>
    <row r="191" spans="1:8" ht="63.75" outlineLevel="2">
      <c r="A191" s="6" t="s">
        <v>155</v>
      </c>
      <c r="B191" s="7" t="s">
        <v>156</v>
      </c>
      <c r="C191" s="7"/>
      <c r="D191" s="8">
        <v>134700</v>
      </c>
      <c r="E191" s="8">
        <v>10000</v>
      </c>
      <c r="F191" s="8">
        <v>10000</v>
      </c>
      <c r="G191" s="9">
        <v>7.4239049740163321E-2</v>
      </c>
      <c r="H191" s="14"/>
    </row>
    <row r="192" spans="1:8" outlineLevel="3">
      <c r="A192" s="6" t="s">
        <v>342</v>
      </c>
      <c r="B192" s="7" t="s">
        <v>156</v>
      </c>
      <c r="C192" s="7"/>
      <c r="D192" s="8">
        <v>0</v>
      </c>
      <c r="E192" s="8">
        <v>0</v>
      </c>
      <c r="F192" s="8">
        <v>10000</v>
      </c>
      <c r="G192" s="9">
        <v>0</v>
      </c>
      <c r="H192" s="14"/>
    </row>
    <row r="193" spans="1:8" ht="25.5" outlineLevel="3">
      <c r="A193" s="6" t="s">
        <v>355</v>
      </c>
      <c r="B193" s="7" t="s">
        <v>156</v>
      </c>
      <c r="C193" s="7" t="s">
        <v>356</v>
      </c>
      <c r="D193" s="8">
        <v>134700</v>
      </c>
      <c r="E193" s="8">
        <v>10000</v>
      </c>
      <c r="F193" s="8">
        <v>0</v>
      </c>
      <c r="G193" s="9">
        <v>7.4239049740163321E-2</v>
      </c>
      <c r="H193" s="14"/>
    </row>
    <row r="194" spans="1:8" ht="38.25" outlineLevel="1">
      <c r="A194" s="6" t="s">
        <v>157</v>
      </c>
      <c r="B194" s="7" t="s">
        <v>158</v>
      </c>
      <c r="C194" s="7"/>
      <c r="D194" s="8">
        <v>96300</v>
      </c>
      <c r="E194" s="8">
        <v>18700</v>
      </c>
      <c r="F194" s="8">
        <v>16700</v>
      </c>
      <c r="G194" s="9">
        <v>0.19418483904465214</v>
      </c>
      <c r="H194" s="14"/>
    </row>
    <row r="195" spans="1:8" ht="63.75" outlineLevel="2">
      <c r="A195" s="6" t="s">
        <v>159</v>
      </c>
      <c r="B195" s="7" t="s">
        <v>160</v>
      </c>
      <c r="C195" s="7"/>
      <c r="D195" s="8">
        <v>96300</v>
      </c>
      <c r="E195" s="8">
        <v>18700</v>
      </c>
      <c r="F195" s="8">
        <v>16700</v>
      </c>
      <c r="G195" s="9">
        <v>0.19418483904465214</v>
      </c>
      <c r="H195" s="14"/>
    </row>
    <row r="196" spans="1:8" outlineLevel="3">
      <c r="A196" s="6" t="s">
        <v>342</v>
      </c>
      <c r="B196" s="7" t="s">
        <v>160</v>
      </c>
      <c r="C196" s="7"/>
      <c r="D196" s="8">
        <v>0</v>
      </c>
      <c r="E196" s="8">
        <v>0</v>
      </c>
      <c r="F196" s="8">
        <v>16700</v>
      </c>
      <c r="G196" s="9">
        <v>0</v>
      </c>
      <c r="H196" s="14"/>
    </row>
    <row r="197" spans="1:8" ht="25.5" outlineLevel="3">
      <c r="A197" s="6" t="s">
        <v>355</v>
      </c>
      <c r="B197" s="7" t="s">
        <v>160</v>
      </c>
      <c r="C197" s="7" t="s">
        <v>356</v>
      </c>
      <c r="D197" s="8">
        <v>96300</v>
      </c>
      <c r="E197" s="8">
        <v>18700</v>
      </c>
      <c r="F197" s="8">
        <v>0</v>
      </c>
      <c r="G197" s="9">
        <v>0.19418483904465214</v>
      </c>
      <c r="H197" s="14"/>
    </row>
    <row r="198" spans="1:8" ht="76.5" outlineLevel="1">
      <c r="A198" s="6" t="s">
        <v>161</v>
      </c>
      <c r="B198" s="7" t="s">
        <v>162</v>
      </c>
      <c r="C198" s="7"/>
      <c r="D198" s="8">
        <v>24310469.890000001</v>
      </c>
      <c r="E198" s="8">
        <v>12369177</v>
      </c>
      <c r="F198" s="8">
        <v>10119177</v>
      </c>
      <c r="G198" s="9">
        <v>0.50880040805332205</v>
      </c>
      <c r="H198" s="14"/>
    </row>
    <row r="199" spans="1:8" ht="89.25" outlineLevel="2">
      <c r="A199" s="6" t="s">
        <v>163</v>
      </c>
      <c r="B199" s="7" t="s">
        <v>164</v>
      </c>
      <c r="C199" s="7"/>
      <c r="D199" s="8">
        <v>37200</v>
      </c>
      <c r="E199" s="8">
        <v>0</v>
      </c>
      <c r="F199" s="8">
        <v>0</v>
      </c>
      <c r="G199" s="9">
        <v>0</v>
      </c>
      <c r="H199" s="14"/>
    </row>
    <row r="200" spans="1:8" outlineLevel="3">
      <c r="A200" s="6" t="s">
        <v>379</v>
      </c>
      <c r="B200" s="7" t="s">
        <v>164</v>
      </c>
      <c r="C200" s="7" t="s">
        <v>380</v>
      </c>
      <c r="D200" s="8">
        <v>37200</v>
      </c>
      <c r="E200" s="8">
        <v>0</v>
      </c>
      <c r="F200" s="8">
        <v>0</v>
      </c>
      <c r="G200" s="9">
        <v>0</v>
      </c>
      <c r="H200" s="14"/>
    </row>
    <row r="201" spans="1:8" ht="89.25" outlineLevel="2">
      <c r="A201" s="6" t="s">
        <v>165</v>
      </c>
      <c r="B201" s="7" t="s">
        <v>166</v>
      </c>
      <c r="C201" s="7"/>
      <c r="D201" s="8">
        <v>24273269.890000001</v>
      </c>
      <c r="E201" s="8">
        <v>12369177</v>
      </c>
      <c r="F201" s="8">
        <v>10119177</v>
      </c>
      <c r="G201" s="9">
        <v>0.50958017012350698</v>
      </c>
      <c r="H201" s="14"/>
    </row>
    <row r="202" spans="1:8" outlineLevel="3">
      <c r="A202" s="6" t="s">
        <v>342</v>
      </c>
      <c r="B202" s="7" t="s">
        <v>166</v>
      </c>
      <c r="C202" s="7"/>
      <c r="D202" s="8">
        <v>0</v>
      </c>
      <c r="E202" s="8">
        <v>0</v>
      </c>
      <c r="F202" s="8">
        <v>10119177</v>
      </c>
      <c r="G202" s="9">
        <v>0</v>
      </c>
      <c r="H202" s="14"/>
    </row>
    <row r="203" spans="1:8" ht="38.25" outlineLevel="3">
      <c r="A203" s="6" t="s">
        <v>359</v>
      </c>
      <c r="B203" s="7" t="s">
        <v>166</v>
      </c>
      <c r="C203" s="7" t="s">
        <v>360</v>
      </c>
      <c r="D203" s="8">
        <v>24273269.890000001</v>
      </c>
      <c r="E203" s="8">
        <v>12369177</v>
      </c>
      <c r="F203" s="8">
        <v>0</v>
      </c>
      <c r="G203" s="9">
        <v>0.50958017012350698</v>
      </c>
      <c r="H203" s="14"/>
    </row>
    <row r="204" spans="1:8" ht="51" outlineLevel="1">
      <c r="A204" s="6" t="s">
        <v>169</v>
      </c>
      <c r="B204" s="7" t="s">
        <v>170</v>
      </c>
      <c r="C204" s="7"/>
      <c r="D204" s="8">
        <v>296715073</v>
      </c>
      <c r="E204" s="8">
        <v>160611832</v>
      </c>
      <c r="F204" s="8">
        <v>158911063.34</v>
      </c>
      <c r="G204" s="9">
        <v>0.54129987525102907</v>
      </c>
      <c r="H204" s="14"/>
    </row>
    <row r="205" spans="1:8" ht="38.25" outlineLevel="2">
      <c r="A205" s="6" t="s">
        <v>171</v>
      </c>
      <c r="B205" s="7" t="s">
        <v>172</v>
      </c>
      <c r="C205" s="7"/>
      <c r="D205" s="8">
        <v>30304200</v>
      </c>
      <c r="E205" s="8">
        <v>13495111</v>
      </c>
      <c r="F205" s="8">
        <v>13495111</v>
      </c>
      <c r="G205" s="9">
        <v>0.4453214735911194</v>
      </c>
      <c r="H205" s="14"/>
    </row>
    <row r="206" spans="1:8" outlineLevel="3">
      <c r="A206" s="6" t="s">
        <v>342</v>
      </c>
      <c r="B206" s="7" t="s">
        <v>172</v>
      </c>
      <c r="C206" s="7"/>
      <c r="D206" s="8">
        <v>0</v>
      </c>
      <c r="E206" s="8">
        <v>0</v>
      </c>
      <c r="F206" s="8">
        <v>13495111</v>
      </c>
      <c r="G206" s="9">
        <v>0</v>
      </c>
      <c r="H206" s="14"/>
    </row>
    <row r="207" spans="1:8" ht="38.25" outlineLevel="3">
      <c r="A207" s="6" t="s">
        <v>345</v>
      </c>
      <c r="B207" s="7" t="s">
        <v>172</v>
      </c>
      <c r="C207" s="7" t="s">
        <v>346</v>
      </c>
      <c r="D207" s="8">
        <v>21482900</v>
      </c>
      <c r="E207" s="8">
        <v>9575389</v>
      </c>
      <c r="F207" s="8">
        <v>0</v>
      </c>
      <c r="G207" s="9">
        <v>0.44572143425701372</v>
      </c>
      <c r="H207" s="14"/>
    </row>
    <row r="208" spans="1:8" outlineLevel="3">
      <c r="A208" s="6" t="s">
        <v>349</v>
      </c>
      <c r="B208" s="7" t="s">
        <v>172</v>
      </c>
      <c r="C208" s="7" t="s">
        <v>350</v>
      </c>
      <c r="D208" s="8">
        <v>6487800</v>
      </c>
      <c r="E208" s="8">
        <v>3262902</v>
      </c>
      <c r="F208" s="8">
        <v>0</v>
      </c>
      <c r="G208" s="9">
        <v>0.50292888190141494</v>
      </c>
      <c r="H208" s="14"/>
    </row>
    <row r="209" spans="1:8" outlineLevel="3">
      <c r="A209" s="6" t="s">
        <v>381</v>
      </c>
      <c r="B209" s="7" t="s">
        <v>172</v>
      </c>
      <c r="C209" s="7" t="s">
        <v>382</v>
      </c>
      <c r="D209" s="8">
        <v>1640700</v>
      </c>
      <c r="E209" s="8">
        <v>424200</v>
      </c>
      <c r="F209" s="8">
        <v>0</v>
      </c>
      <c r="G209" s="9">
        <v>0.25854818065459867</v>
      </c>
      <c r="H209" s="14"/>
    </row>
    <row r="210" spans="1:8" ht="25.5" outlineLevel="3">
      <c r="A210" s="6" t="s">
        <v>353</v>
      </c>
      <c r="B210" s="7" t="s">
        <v>172</v>
      </c>
      <c r="C210" s="7" t="s">
        <v>354</v>
      </c>
      <c r="D210" s="8">
        <v>444500</v>
      </c>
      <c r="E210" s="8">
        <v>106477</v>
      </c>
      <c r="F210" s="8">
        <v>0</v>
      </c>
      <c r="G210" s="9">
        <v>0.23954330708661417</v>
      </c>
      <c r="H210" s="14"/>
    </row>
    <row r="211" spans="1:8" ht="25.5" outlineLevel="3">
      <c r="A211" s="6" t="s">
        <v>355</v>
      </c>
      <c r="B211" s="7" t="s">
        <v>172</v>
      </c>
      <c r="C211" s="7" t="s">
        <v>356</v>
      </c>
      <c r="D211" s="8">
        <v>248300</v>
      </c>
      <c r="E211" s="8">
        <v>126143</v>
      </c>
      <c r="F211" s="8">
        <v>0</v>
      </c>
      <c r="G211" s="9">
        <v>0.50802658074909379</v>
      </c>
      <c r="H211" s="14"/>
    </row>
    <row r="212" spans="1:8" ht="51" outlineLevel="2">
      <c r="A212" s="6" t="s">
        <v>173</v>
      </c>
      <c r="B212" s="7" t="s">
        <v>174</v>
      </c>
      <c r="C212" s="7"/>
      <c r="D212" s="8">
        <v>17077105</v>
      </c>
      <c r="E212" s="8">
        <v>7987387</v>
      </c>
      <c r="F212" s="8">
        <v>7987291</v>
      </c>
      <c r="G212" s="9">
        <v>0.46772488662451861</v>
      </c>
      <c r="H212" s="14"/>
    </row>
    <row r="213" spans="1:8" outlineLevel="3">
      <c r="A213" s="6" t="s">
        <v>342</v>
      </c>
      <c r="B213" s="7" t="s">
        <v>174</v>
      </c>
      <c r="C213" s="7"/>
      <c r="D213" s="8">
        <v>0</v>
      </c>
      <c r="E213" s="8">
        <v>0</v>
      </c>
      <c r="F213" s="8">
        <v>7987291</v>
      </c>
      <c r="G213" s="9">
        <v>0</v>
      </c>
      <c r="H213" s="14"/>
    </row>
    <row r="214" spans="1:8" ht="38.25" outlineLevel="3">
      <c r="A214" s="6" t="s">
        <v>345</v>
      </c>
      <c r="B214" s="7" t="s">
        <v>174</v>
      </c>
      <c r="C214" s="7" t="s">
        <v>346</v>
      </c>
      <c r="D214" s="8">
        <v>11827600</v>
      </c>
      <c r="E214" s="8">
        <v>5765211</v>
      </c>
      <c r="F214" s="8">
        <v>0</v>
      </c>
      <c r="G214" s="9">
        <v>0.48743709628326964</v>
      </c>
      <c r="H214" s="14"/>
    </row>
    <row r="215" spans="1:8" outlineLevel="3">
      <c r="A215" s="6" t="s">
        <v>349</v>
      </c>
      <c r="B215" s="7" t="s">
        <v>174</v>
      </c>
      <c r="C215" s="7" t="s">
        <v>350</v>
      </c>
      <c r="D215" s="8">
        <v>3571900</v>
      </c>
      <c r="E215" s="8">
        <v>1792565</v>
      </c>
      <c r="F215" s="8">
        <v>0</v>
      </c>
      <c r="G215" s="9">
        <v>0.50185195554186846</v>
      </c>
      <c r="H215" s="14"/>
    </row>
    <row r="216" spans="1:8" outlineLevel="3">
      <c r="A216" s="6" t="s">
        <v>381</v>
      </c>
      <c r="B216" s="7" t="s">
        <v>174</v>
      </c>
      <c r="C216" s="7" t="s">
        <v>382</v>
      </c>
      <c r="D216" s="8">
        <v>53205</v>
      </c>
      <c r="E216" s="8">
        <v>14400</v>
      </c>
      <c r="F216" s="8">
        <v>0</v>
      </c>
      <c r="G216" s="9">
        <v>0.27065125458133632</v>
      </c>
      <c r="H216" s="14"/>
    </row>
    <row r="217" spans="1:8" ht="25.5" outlineLevel="3">
      <c r="A217" s="6" t="s">
        <v>353</v>
      </c>
      <c r="B217" s="7" t="s">
        <v>174</v>
      </c>
      <c r="C217" s="7" t="s">
        <v>354</v>
      </c>
      <c r="D217" s="8">
        <v>1296200</v>
      </c>
      <c r="E217" s="8">
        <v>284171</v>
      </c>
      <c r="F217" s="8">
        <v>0</v>
      </c>
      <c r="G217" s="9">
        <v>0.2192339145193643</v>
      </c>
      <c r="H217" s="14"/>
    </row>
    <row r="218" spans="1:8" ht="25.5" outlineLevel="3">
      <c r="A218" s="6" t="s">
        <v>355</v>
      </c>
      <c r="B218" s="7" t="s">
        <v>174</v>
      </c>
      <c r="C218" s="7" t="s">
        <v>356</v>
      </c>
      <c r="D218" s="8">
        <v>328200</v>
      </c>
      <c r="E218" s="8">
        <v>131040</v>
      </c>
      <c r="F218" s="8">
        <v>0</v>
      </c>
      <c r="G218" s="9">
        <v>0.39926873857404022</v>
      </c>
      <c r="H218" s="14"/>
    </row>
    <row r="219" spans="1:8" ht="38.25" outlineLevel="2">
      <c r="A219" s="6" t="s">
        <v>175</v>
      </c>
      <c r="B219" s="7" t="s">
        <v>176</v>
      </c>
      <c r="C219" s="7"/>
      <c r="D219" s="8">
        <v>2745374</v>
      </c>
      <c r="E219" s="8">
        <v>1335604</v>
      </c>
      <c r="F219" s="8">
        <v>1335604</v>
      </c>
      <c r="G219" s="9">
        <v>0.48649255074172043</v>
      </c>
      <c r="H219" s="14"/>
    </row>
    <row r="220" spans="1:8" outlineLevel="3">
      <c r="A220" s="6" t="s">
        <v>342</v>
      </c>
      <c r="B220" s="7" t="s">
        <v>176</v>
      </c>
      <c r="C220" s="7"/>
      <c r="D220" s="8">
        <v>0</v>
      </c>
      <c r="E220" s="8">
        <v>0</v>
      </c>
      <c r="F220" s="8">
        <v>1335604</v>
      </c>
      <c r="G220" s="9">
        <v>0</v>
      </c>
      <c r="H220" s="14"/>
    </row>
    <row r="221" spans="1:8" ht="38.25" outlineLevel="3">
      <c r="A221" s="6" t="s">
        <v>345</v>
      </c>
      <c r="B221" s="7" t="s">
        <v>176</v>
      </c>
      <c r="C221" s="7" t="s">
        <v>346</v>
      </c>
      <c r="D221" s="8">
        <v>2048500</v>
      </c>
      <c r="E221" s="8">
        <v>983850</v>
      </c>
      <c r="F221" s="8">
        <v>0</v>
      </c>
      <c r="G221" s="9">
        <v>0.4802782523797901</v>
      </c>
      <c r="H221" s="14"/>
    </row>
    <row r="222" spans="1:8" outlineLevel="3">
      <c r="A222" s="6" t="s">
        <v>349</v>
      </c>
      <c r="B222" s="7" t="s">
        <v>176</v>
      </c>
      <c r="C222" s="7" t="s">
        <v>350</v>
      </c>
      <c r="D222" s="8">
        <v>618600</v>
      </c>
      <c r="E222" s="8">
        <v>300062</v>
      </c>
      <c r="F222" s="8">
        <v>0</v>
      </c>
      <c r="G222" s="9">
        <v>0.48506627869382474</v>
      </c>
      <c r="H222" s="14"/>
    </row>
    <row r="223" spans="1:8" ht="25.5" outlineLevel="3">
      <c r="A223" s="6" t="s">
        <v>371</v>
      </c>
      <c r="B223" s="7" t="s">
        <v>176</v>
      </c>
      <c r="C223" s="7" t="s">
        <v>372</v>
      </c>
      <c r="D223" s="8">
        <v>33674</v>
      </c>
      <c r="E223" s="8">
        <v>33674</v>
      </c>
      <c r="F223" s="8">
        <v>0</v>
      </c>
      <c r="G223" s="9">
        <v>1</v>
      </c>
      <c r="H223" s="14"/>
    </row>
    <row r="224" spans="1:8" ht="25.5" outlineLevel="3">
      <c r="A224" s="6" t="s">
        <v>355</v>
      </c>
      <c r="B224" s="7" t="s">
        <v>176</v>
      </c>
      <c r="C224" s="7" t="s">
        <v>356</v>
      </c>
      <c r="D224" s="8">
        <v>44600</v>
      </c>
      <c r="E224" s="8">
        <v>18018</v>
      </c>
      <c r="F224" s="8">
        <v>0</v>
      </c>
      <c r="G224" s="9">
        <v>0.40399103139013454</v>
      </c>
      <c r="H224" s="14"/>
    </row>
    <row r="225" spans="1:8" ht="25.5" outlineLevel="2">
      <c r="A225" s="6" t="s">
        <v>177</v>
      </c>
      <c r="B225" s="7" t="s">
        <v>178</v>
      </c>
      <c r="C225" s="7"/>
      <c r="D225" s="8">
        <v>2698800</v>
      </c>
      <c r="E225" s="8">
        <v>1429198</v>
      </c>
      <c r="F225" s="8">
        <v>1429198</v>
      </c>
      <c r="G225" s="9">
        <v>0.52956795612864982</v>
      </c>
      <c r="H225" s="14"/>
    </row>
    <row r="226" spans="1:8" outlineLevel="3">
      <c r="A226" s="6" t="s">
        <v>342</v>
      </c>
      <c r="B226" s="7" t="s">
        <v>178</v>
      </c>
      <c r="C226" s="7"/>
      <c r="D226" s="8">
        <v>0</v>
      </c>
      <c r="E226" s="8">
        <v>0</v>
      </c>
      <c r="F226" s="8">
        <v>1429198</v>
      </c>
      <c r="G226" s="9">
        <v>0</v>
      </c>
      <c r="H226" s="14"/>
    </row>
    <row r="227" spans="1:8" ht="38.25" outlineLevel="3">
      <c r="A227" s="6" t="s">
        <v>345</v>
      </c>
      <c r="B227" s="7" t="s">
        <v>178</v>
      </c>
      <c r="C227" s="7" t="s">
        <v>346</v>
      </c>
      <c r="D227" s="8">
        <v>2002100</v>
      </c>
      <c r="E227" s="8">
        <v>1052081</v>
      </c>
      <c r="F227" s="8">
        <v>0</v>
      </c>
      <c r="G227" s="9">
        <v>0.52548873682633235</v>
      </c>
      <c r="H227" s="14"/>
    </row>
    <row r="228" spans="1:8" outlineLevel="3">
      <c r="A228" s="6" t="s">
        <v>349</v>
      </c>
      <c r="B228" s="7" t="s">
        <v>178</v>
      </c>
      <c r="C228" s="7" t="s">
        <v>350</v>
      </c>
      <c r="D228" s="8">
        <v>604700</v>
      </c>
      <c r="E228" s="8">
        <v>361817</v>
      </c>
      <c r="F228" s="8">
        <v>0</v>
      </c>
      <c r="G228" s="9">
        <v>0.59834132627749292</v>
      </c>
      <c r="H228" s="14"/>
    </row>
    <row r="229" spans="1:8" ht="25.5" outlineLevel="3">
      <c r="A229" s="6" t="s">
        <v>355</v>
      </c>
      <c r="B229" s="7" t="s">
        <v>178</v>
      </c>
      <c r="C229" s="7" t="s">
        <v>356</v>
      </c>
      <c r="D229" s="8">
        <v>92000</v>
      </c>
      <c r="E229" s="8">
        <v>15300</v>
      </c>
      <c r="F229" s="8">
        <v>0</v>
      </c>
      <c r="G229" s="9">
        <v>0.16630434782608697</v>
      </c>
      <c r="H229" s="14"/>
    </row>
    <row r="230" spans="1:8" ht="63.75" outlineLevel="2">
      <c r="A230" s="6" t="s">
        <v>179</v>
      </c>
      <c r="B230" s="7" t="s">
        <v>180</v>
      </c>
      <c r="C230" s="7"/>
      <c r="D230" s="8">
        <v>44900</v>
      </c>
      <c r="E230" s="8">
        <v>44900</v>
      </c>
      <c r="F230" s="8">
        <v>44900</v>
      </c>
      <c r="G230" s="9">
        <v>1</v>
      </c>
      <c r="H230" s="14"/>
    </row>
    <row r="231" spans="1:8" outlineLevel="3">
      <c r="A231" s="6" t="s">
        <v>342</v>
      </c>
      <c r="B231" s="7" t="s">
        <v>180</v>
      </c>
      <c r="C231" s="7"/>
      <c r="D231" s="8">
        <v>0</v>
      </c>
      <c r="E231" s="8">
        <v>0</v>
      </c>
      <c r="F231" s="8">
        <v>44900</v>
      </c>
      <c r="G231" s="9">
        <v>0</v>
      </c>
      <c r="H231" s="14"/>
    </row>
    <row r="232" spans="1:8" ht="38.25" outlineLevel="3">
      <c r="A232" s="6" t="s">
        <v>345</v>
      </c>
      <c r="B232" s="7" t="s">
        <v>180</v>
      </c>
      <c r="C232" s="7" t="s">
        <v>346</v>
      </c>
      <c r="D232" s="8">
        <v>34500</v>
      </c>
      <c r="E232" s="8">
        <v>34500</v>
      </c>
      <c r="F232" s="8">
        <v>0</v>
      </c>
      <c r="G232" s="9">
        <v>1</v>
      </c>
      <c r="H232" s="14"/>
    </row>
    <row r="233" spans="1:8" outlineLevel="3">
      <c r="A233" s="6" t="s">
        <v>349</v>
      </c>
      <c r="B233" s="7" t="s">
        <v>180</v>
      </c>
      <c r="C233" s="7" t="s">
        <v>350</v>
      </c>
      <c r="D233" s="8">
        <v>10400</v>
      </c>
      <c r="E233" s="8">
        <v>10400</v>
      </c>
      <c r="F233" s="8">
        <v>0</v>
      </c>
      <c r="G233" s="9">
        <v>1</v>
      </c>
      <c r="H233" s="14"/>
    </row>
    <row r="234" spans="1:8" ht="51" outlineLevel="2">
      <c r="A234" s="6" t="s">
        <v>73</v>
      </c>
      <c r="B234" s="7" t="s">
        <v>181</v>
      </c>
      <c r="C234" s="7"/>
      <c r="D234" s="8">
        <v>31402400</v>
      </c>
      <c r="E234" s="8">
        <v>18369664</v>
      </c>
      <c r="F234" s="8">
        <v>18028988</v>
      </c>
      <c r="G234" s="9">
        <v>0.58497643492217155</v>
      </c>
      <c r="H234" s="14"/>
    </row>
    <row r="235" spans="1:8" outlineLevel="3">
      <c r="A235" s="6" t="s">
        <v>342</v>
      </c>
      <c r="B235" s="7" t="s">
        <v>181</v>
      </c>
      <c r="C235" s="7"/>
      <c r="D235" s="8">
        <v>0</v>
      </c>
      <c r="E235" s="8">
        <v>0</v>
      </c>
      <c r="F235" s="8">
        <v>18028988</v>
      </c>
      <c r="G235" s="9">
        <v>0</v>
      </c>
      <c r="H235" s="14"/>
    </row>
    <row r="236" spans="1:8" ht="25.5" outlineLevel="3">
      <c r="A236" s="6" t="s">
        <v>361</v>
      </c>
      <c r="B236" s="7" t="s">
        <v>181</v>
      </c>
      <c r="C236" s="7" t="s">
        <v>362</v>
      </c>
      <c r="D236" s="8">
        <v>21229200</v>
      </c>
      <c r="E236" s="8">
        <v>13586666</v>
      </c>
      <c r="F236" s="8">
        <v>0</v>
      </c>
      <c r="G236" s="9">
        <v>0.63999896369151921</v>
      </c>
      <c r="H236" s="14"/>
    </row>
    <row r="237" spans="1:8" ht="25.5" outlineLevel="3">
      <c r="A237" s="6" t="s">
        <v>363</v>
      </c>
      <c r="B237" s="7" t="s">
        <v>181</v>
      </c>
      <c r="C237" s="7" t="s">
        <v>364</v>
      </c>
      <c r="D237" s="8">
        <v>7594100</v>
      </c>
      <c r="E237" s="8">
        <v>3957435</v>
      </c>
      <c r="F237" s="8">
        <v>0</v>
      </c>
      <c r="G237" s="9">
        <v>0.52111968501863293</v>
      </c>
      <c r="H237" s="14"/>
    </row>
    <row r="238" spans="1:8" outlineLevel="3">
      <c r="A238" s="6" t="s">
        <v>383</v>
      </c>
      <c r="B238" s="7" t="s">
        <v>181</v>
      </c>
      <c r="C238" s="7" t="s">
        <v>384</v>
      </c>
      <c r="D238" s="8">
        <v>2579100</v>
      </c>
      <c r="E238" s="8">
        <v>825563</v>
      </c>
      <c r="F238" s="8">
        <v>0</v>
      </c>
      <c r="G238" s="9">
        <v>0.32009732077081154</v>
      </c>
      <c r="H238" s="14"/>
    </row>
    <row r="239" spans="1:8" ht="38.25" outlineLevel="2">
      <c r="A239" s="6" t="s">
        <v>75</v>
      </c>
      <c r="B239" s="7" t="s">
        <v>182</v>
      </c>
      <c r="C239" s="7"/>
      <c r="D239" s="8">
        <v>7850700</v>
      </c>
      <c r="E239" s="8">
        <v>4175838</v>
      </c>
      <c r="F239" s="8">
        <v>4097784</v>
      </c>
      <c r="G239" s="9">
        <v>0.53190645420153615</v>
      </c>
      <c r="H239" s="14"/>
    </row>
    <row r="240" spans="1:8" outlineLevel="3">
      <c r="A240" s="6" t="s">
        <v>342</v>
      </c>
      <c r="B240" s="7" t="s">
        <v>182</v>
      </c>
      <c r="C240" s="7"/>
      <c r="D240" s="8">
        <v>0</v>
      </c>
      <c r="E240" s="8">
        <v>0</v>
      </c>
      <c r="F240" s="8">
        <v>4097784</v>
      </c>
      <c r="G240" s="9">
        <v>0</v>
      </c>
      <c r="H240" s="14"/>
    </row>
    <row r="241" spans="1:8" ht="25.5" outlineLevel="3">
      <c r="A241" s="6" t="s">
        <v>361</v>
      </c>
      <c r="B241" s="7" t="s">
        <v>182</v>
      </c>
      <c r="C241" s="7" t="s">
        <v>362</v>
      </c>
      <c r="D241" s="8">
        <v>5307300</v>
      </c>
      <c r="E241" s="8">
        <v>2999590</v>
      </c>
      <c r="F241" s="8">
        <v>0</v>
      </c>
      <c r="G241" s="9">
        <v>0.56518191924330641</v>
      </c>
      <c r="H241" s="14"/>
    </row>
    <row r="242" spans="1:8" ht="25.5" outlineLevel="3">
      <c r="A242" s="6" t="s">
        <v>363</v>
      </c>
      <c r="B242" s="7" t="s">
        <v>182</v>
      </c>
      <c r="C242" s="7" t="s">
        <v>364</v>
      </c>
      <c r="D242" s="8">
        <v>1898600</v>
      </c>
      <c r="E242" s="8">
        <v>984820</v>
      </c>
      <c r="F242" s="8">
        <v>0</v>
      </c>
      <c r="G242" s="9">
        <v>0.51870852206889284</v>
      </c>
      <c r="H242" s="14"/>
    </row>
    <row r="243" spans="1:8" outlineLevel="3">
      <c r="A243" s="6" t="s">
        <v>383</v>
      </c>
      <c r="B243" s="7" t="s">
        <v>182</v>
      </c>
      <c r="C243" s="7" t="s">
        <v>384</v>
      </c>
      <c r="D243" s="8">
        <v>644800</v>
      </c>
      <c r="E243" s="8">
        <v>191428</v>
      </c>
      <c r="F243" s="8">
        <v>0</v>
      </c>
      <c r="G243" s="9">
        <v>0.29687965260545907</v>
      </c>
      <c r="H243" s="14"/>
    </row>
    <row r="244" spans="1:8" ht="25.5" outlineLevel="2">
      <c r="A244" s="6" t="s">
        <v>183</v>
      </c>
      <c r="B244" s="7" t="s">
        <v>184</v>
      </c>
      <c r="C244" s="7"/>
      <c r="D244" s="8">
        <v>691515</v>
      </c>
      <c r="E244" s="8">
        <v>291515</v>
      </c>
      <c r="F244" s="8">
        <v>291515</v>
      </c>
      <c r="G244" s="9">
        <v>0.42155990831724549</v>
      </c>
      <c r="H244" s="14"/>
    </row>
    <row r="245" spans="1:8" outlineLevel="3">
      <c r="A245" s="6" t="s">
        <v>342</v>
      </c>
      <c r="B245" s="7" t="s">
        <v>184</v>
      </c>
      <c r="C245" s="7"/>
      <c r="D245" s="8">
        <v>0</v>
      </c>
      <c r="E245" s="8">
        <v>0</v>
      </c>
      <c r="F245" s="8">
        <v>291515</v>
      </c>
      <c r="G245" s="9">
        <v>0</v>
      </c>
      <c r="H245" s="14"/>
    </row>
    <row r="246" spans="1:8" ht="25.5" outlineLevel="3">
      <c r="A246" s="6" t="s">
        <v>385</v>
      </c>
      <c r="B246" s="7" t="s">
        <v>184</v>
      </c>
      <c r="C246" s="7" t="s">
        <v>386</v>
      </c>
      <c r="D246" s="8">
        <v>691515</v>
      </c>
      <c r="E246" s="8">
        <v>291515</v>
      </c>
      <c r="F246" s="8">
        <v>0</v>
      </c>
      <c r="G246" s="9">
        <v>0.42155990831724549</v>
      </c>
      <c r="H246" s="14"/>
    </row>
    <row r="247" spans="1:8" ht="165.75" outlineLevel="2">
      <c r="A247" s="6" t="s">
        <v>185</v>
      </c>
      <c r="B247" s="7" t="s">
        <v>186</v>
      </c>
      <c r="C247" s="7"/>
      <c r="D247" s="8">
        <v>4515400</v>
      </c>
      <c r="E247" s="8">
        <v>0</v>
      </c>
      <c r="F247" s="8">
        <v>0</v>
      </c>
      <c r="G247" s="9">
        <v>0</v>
      </c>
      <c r="H247" s="14"/>
    </row>
    <row r="248" spans="1:8" ht="38.25" outlineLevel="3">
      <c r="A248" s="6" t="s">
        <v>387</v>
      </c>
      <c r="B248" s="7" t="s">
        <v>186</v>
      </c>
      <c r="C248" s="7" t="s">
        <v>388</v>
      </c>
      <c r="D248" s="35">
        <v>4515400</v>
      </c>
      <c r="E248" s="8">
        <v>0</v>
      </c>
      <c r="F248" s="8">
        <v>0</v>
      </c>
      <c r="G248" s="9">
        <v>0</v>
      </c>
      <c r="H248" s="14"/>
    </row>
    <row r="249" spans="1:8" ht="89.25" outlineLevel="2">
      <c r="A249" s="6" t="s">
        <v>187</v>
      </c>
      <c r="B249" s="7" t="s">
        <v>188</v>
      </c>
      <c r="C249" s="7"/>
      <c r="D249" s="8">
        <v>1545500</v>
      </c>
      <c r="E249" s="8">
        <v>590000</v>
      </c>
      <c r="F249" s="8">
        <v>386595.43</v>
      </c>
      <c r="G249" s="9">
        <v>0.38175347783888708</v>
      </c>
      <c r="H249" s="14"/>
    </row>
    <row r="250" spans="1:8" outlineLevel="3">
      <c r="A250" s="6" t="s">
        <v>342</v>
      </c>
      <c r="B250" s="7" t="s">
        <v>188</v>
      </c>
      <c r="C250" s="7"/>
      <c r="D250" s="8">
        <v>0</v>
      </c>
      <c r="E250" s="8">
        <v>0</v>
      </c>
      <c r="F250" s="8">
        <v>386595.43</v>
      </c>
      <c r="G250" s="9">
        <v>0</v>
      </c>
      <c r="H250" s="14"/>
    </row>
    <row r="251" spans="1:8" outlineLevel="3">
      <c r="A251" s="6" t="s">
        <v>379</v>
      </c>
      <c r="B251" s="7" t="s">
        <v>188</v>
      </c>
      <c r="C251" s="7" t="s">
        <v>380</v>
      </c>
      <c r="D251" s="8">
        <v>1545500</v>
      </c>
      <c r="E251" s="8">
        <v>590000</v>
      </c>
      <c r="F251" s="8">
        <v>0</v>
      </c>
      <c r="G251" s="9">
        <v>0.38175347783888708</v>
      </c>
      <c r="H251" s="14"/>
    </row>
    <row r="252" spans="1:8" ht="395.25" outlineLevel="2">
      <c r="A252" s="6" t="s">
        <v>189</v>
      </c>
      <c r="B252" s="7" t="s">
        <v>190</v>
      </c>
      <c r="C252" s="7"/>
      <c r="D252" s="8">
        <v>144468500</v>
      </c>
      <c r="E252" s="8">
        <v>89255050</v>
      </c>
      <c r="F252" s="8">
        <v>89239990</v>
      </c>
      <c r="G252" s="9">
        <v>0.61781668668256406</v>
      </c>
      <c r="H252" s="14"/>
    </row>
    <row r="253" spans="1:8" outlineLevel="3">
      <c r="A253" s="6" t="s">
        <v>342</v>
      </c>
      <c r="B253" s="7" t="s">
        <v>190</v>
      </c>
      <c r="C253" s="7"/>
      <c r="D253" s="8">
        <v>0</v>
      </c>
      <c r="E253" s="8">
        <v>0</v>
      </c>
      <c r="F253" s="8">
        <v>89239990</v>
      </c>
      <c r="G253" s="9">
        <v>0</v>
      </c>
      <c r="H253" s="14"/>
    </row>
    <row r="254" spans="1:8" ht="38.25" outlineLevel="3">
      <c r="A254" s="6" t="s">
        <v>345</v>
      </c>
      <c r="B254" s="7" t="s">
        <v>190</v>
      </c>
      <c r="C254" s="7" t="s">
        <v>346</v>
      </c>
      <c r="D254" s="8">
        <v>110033700</v>
      </c>
      <c r="E254" s="8">
        <v>66484100</v>
      </c>
      <c r="F254" s="8">
        <v>0</v>
      </c>
      <c r="G254" s="9">
        <v>0.60421579934147451</v>
      </c>
      <c r="H254" s="14"/>
    </row>
    <row r="255" spans="1:8" outlineLevel="3">
      <c r="A255" s="6" t="s">
        <v>349</v>
      </c>
      <c r="B255" s="7" t="s">
        <v>190</v>
      </c>
      <c r="C255" s="7" t="s">
        <v>350</v>
      </c>
      <c r="D255" s="8">
        <v>33230200</v>
      </c>
      <c r="E255" s="8">
        <v>22330450</v>
      </c>
      <c r="F255" s="8">
        <v>0</v>
      </c>
      <c r="G255" s="9">
        <v>0.67199264524438618</v>
      </c>
      <c r="H255" s="14"/>
    </row>
    <row r="256" spans="1:8" ht="25.5" outlineLevel="3">
      <c r="A256" s="6" t="s">
        <v>355</v>
      </c>
      <c r="B256" s="7" t="s">
        <v>190</v>
      </c>
      <c r="C256" s="7" t="s">
        <v>356</v>
      </c>
      <c r="D256" s="8">
        <v>1204600</v>
      </c>
      <c r="E256" s="8">
        <v>440500</v>
      </c>
      <c r="F256" s="8">
        <v>0</v>
      </c>
      <c r="G256" s="9">
        <v>0.36568155404283581</v>
      </c>
      <c r="H256" s="14"/>
    </row>
    <row r="257" spans="1:8" ht="76.5" outlineLevel="2">
      <c r="A257" s="6" t="s">
        <v>191</v>
      </c>
      <c r="B257" s="7" t="s">
        <v>192</v>
      </c>
      <c r="C257" s="7"/>
      <c r="D257" s="8">
        <v>10273900</v>
      </c>
      <c r="E257" s="8">
        <v>3947580</v>
      </c>
      <c r="F257" s="8">
        <v>3947580</v>
      </c>
      <c r="G257" s="9">
        <v>0.38423383525243576</v>
      </c>
      <c r="H257" s="14"/>
    </row>
    <row r="258" spans="1:8" outlineLevel="3">
      <c r="A258" s="6" t="s">
        <v>342</v>
      </c>
      <c r="B258" s="7" t="s">
        <v>192</v>
      </c>
      <c r="C258" s="7"/>
      <c r="D258" s="8">
        <v>0</v>
      </c>
      <c r="E258" s="8">
        <v>0</v>
      </c>
      <c r="F258" s="8">
        <v>3947580</v>
      </c>
      <c r="G258" s="9">
        <v>0</v>
      </c>
      <c r="H258" s="14"/>
    </row>
    <row r="259" spans="1:8" ht="38.25" outlineLevel="3">
      <c r="A259" s="6" t="s">
        <v>345</v>
      </c>
      <c r="B259" s="7" t="s">
        <v>192</v>
      </c>
      <c r="C259" s="7" t="s">
        <v>346</v>
      </c>
      <c r="D259" s="8">
        <v>1786400</v>
      </c>
      <c r="E259" s="8">
        <v>919200</v>
      </c>
      <c r="F259" s="8">
        <v>0</v>
      </c>
      <c r="G259" s="9">
        <v>0.5145544111061352</v>
      </c>
      <c r="H259" s="14"/>
    </row>
    <row r="260" spans="1:8" outlineLevel="3">
      <c r="A260" s="6" t="s">
        <v>349</v>
      </c>
      <c r="B260" s="7" t="s">
        <v>192</v>
      </c>
      <c r="C260" s="7" t="s">
        <v>350</v>
      </c>
      <c r="D260" s="8">
        <v>539500</v>
      </c>
      <c r="E260" s="8">
        <v>295800</v>
      </c>
      <c r="F260" s="8">
        <v>0</v>
      </c>
      <c r="G260" s="9">
        <v>0.54828544949026881</v>
      </c>
      <c r="H260" s="14"/>
    </row>
    <row r="261" spans="1:8" outlineLevel="3">
      <c r="A261" s="6" t="s">
        <v>381</v>
      </c>
      <c r="B261" s="7" t="s">
        <v>192</v>
      </c>
      <c r="C261" s="7" t="s">
        <v>382</v>
      </c>
      <c r="D261" s="8">
        <v>3104500</v>
      </c>
      <c r="E261" s="8">
        <v>1353380</v>
      </c>
      <c r="F261" s="8">
        <v>0</v>
      </c>
      <c r="G261" s="9">
        <v>0.43594137542277339</v>
      </c>
      <c r="H261" s="14"/>
    </row>
    <row r="262" spans="1:8" ht="25.5" outlineLevel="3">
      <c r="A262" s="6" t="s">
        <v>355</v>
      </c>
      <c r="B262" s="7" t="s">
        <v>192</v>
      </c>
      <c r="C262" s="7" t="s">
        <v>356</v>
      </c>
      <c r="D262" s="8">
        <v>4843500</v>
      </c>
      <c r="E262" s="8">
        <v>1379200</v>
      </c>
      <c r="F262" s="8">
        <v>0</v>
      </c>
      <c r="G262" s="9">
        <v>0.28475276143284817</v>
      </c>
      <c r="H262" s="14"/>
    </row>
    <row r="263" spans="1:8" ht="51" outlineLevel="2">
      <c r="A263" s="6" t="s">
        <v>193</v>
      </c>
      <c r="B263" s="7" t="s">
        <v>194</v>
      </c>
      <c r="C263" s="7"/>
      <c r="D263" s="8">
        <v>20292200</v>
      </c>
      <c r="E263" s="8">
        <v>9938000</v>
      </c>
      <c r="F263" s="8">
        <v>9233644.0999999996</v>
      </c>
      <c r="G263" s="9">
        <v>0.48974482806201397</v>
      </c>
      <c r="H263" s="14"/>
    </row>
    <row r="264" spans="1:8" outlineLevel="3">
      <c r="A264" s="6" t="s">
        <v>342</v>
      </c>
      <c r="B264" s="7" t="s">
        <v>194</v>
      </c>
      <c r="C264" s="7"/>
      <c r="D264" s="8">
        <v>0</v>
      </c>
      <c r="E264" s="8">
        <v>0</v>
      </c>
      <c r="F264" s="8">
        <v>9233644.0999999996</v>
      </c>
      <c r="G264" s="9">
        <v>0</v>
      </c>
      <c r="H264" s="14"/>
    </row>
    <row r="265" spans="1:8" outlineLevel="3">
      <c r="A265" s="6" t="s">
        <v>379</v>
      </c>
      <c r="B265" s="7" t="s">
        <v>194</v>
      </c>
      <c r="C265" s="7" t="s">
        <v>380</v>
      </c>
      <c r="D265" s="8">
        <v>20292200</v>
      </c>
      <c r="E265" s="8">
        <v>9938000</v>
      </c>
      <c r="F265" s="8">
        <v>0</v>
      </c>
      <c r="G265" s="9">
        <v>0.48974482806201397</v>
      </c>
      <c r="H265" s="14"/>
    </row>
    <row r="266" spans="1:8" ht="63.75" outlineLevel="2">
      <c r="A266" s="6" t="s">
        <v>195</v>
      </c>
      <c r="B266" s="7" t="s">
        <v>196</v>
      </c>
      <c r="C266" s="7"/>
      <c r="D266" s="8">
        <v>500000</v>
      </c>
      <c r="E266" s="8">
        <v>0</v>
      </c>
      <c r="F266" s="8">
        <v>0</v>
      </c>
      <c r="G266" s="9">
        <v>0</v>
      </c>
      <c r="H266" s="14"/>
    </row>
    <row r="267" spans="1:8" ht="25.5" outlineLevel="3">
      <c r="A267" s="6" t="s">
        <v>355</v>
      </c>
      <c r="B267" s="7" t="s">
        <v>196</v>
      </c>
      <c r="C267" s="7" t="s">
        <v>356</v>
      </c>
      <c r="D267" s="8">
        <v>500000</v>
      </c>
      <c r="E267" s="8">
        <v>0</v>
      </c>
      <c r="F267" s="8">
        <v>0</v>
      </c>
      <c r="G267" s="9">
        <v>0</v>
      </c>
      <c r="H267" s="14"/>
    </row>
    <row r="268" spans="1:8" ht="102" outlineLevel="2">
      <c r="A268" s="6" t="s">
        <v>197</v>
      </c>
      <c r="B268" s="7" t="s">
        <v>198</v>
      </c>
      <c r="C268" s="7"/>
      <c r="D268" s="8">
        <v>1701700</v>
      </c>
      <c r="E268" s="8">
        <v>1023427</v>
      </c>
      <c r="F268" s="8">
        <v>1023427</v>
      </c>
      <c r="G268" s="9">
        <v>0.60141446788505615</v>
      </c>
      <c r="H268" s="14"/>
    </row>
    <row r="269" spans="1:8" outlineLevel="3">
      <c r="A269" s="6" t="s">
        <v>342</v>
      </c>
      <c r="B269" s="7" t="s">
        <v>198</v>
      </c>
      <c r="C269" s="7"/>
      <c r="D269" s="8">
        <v>0</v>
      </c>
      <c r="E269" s="8">
        <v>0</v>
      </c>
      <c r="F269" s="8">
        <v>1023427</v>
      </c>
      <c r="G269" s="9">
        <v>0</v>
      </c>
      <c r="H269" s="14"/>
    </row>
    <row r="270" spans="1:8" ht="38.25" outlineLevel="3">
      <c r="A270" s="6" t="s">
        <v>345</v>
      </c>
      <c r="B270" s="7" t="s">
        <v>198</v>
      </c>
      <c r="C270" s="7" t="s">
        <v>346</v>
      </c>
      <c r="D270" s="8">
        <v>1307000</v>
      </c>
      <c r="E270" s="8">
        <v>785992</v>
      </c>
      <c r="F270" s="8">
        <v>0</v>
      </c>
      <c r="G270" s="9">
        <v>0.60137107880642693</v>
      </c>
      <c r="H270" s="14"/>
    </row>
    <row r="271" spans="1:8" outlineLevel="3">
      <c r="A271" s="6" t="s">
        <v>349</v>
      </c>
      <c r="B271" s="7" t="s">
        <v>198</v>
      </c>
      <c r="C271" s="7" t="s">
        <v>350</v>
      </c>
      <c r="D271" s="8">
        <v>394700</v>
      </c>
      <c r="E271" s="8">
        <v>237435</v>
      </c>
      <c r="F271" s="8">
        <v>0</v>
      </c>
      <c r="G271" s="9">
        <v>0.60155814542690655</v>
      </c>
      <c r="H271" s="14"/>
    </row>
    <row r="272" spans="1:8" ht="51" outlineLevel="2">
      <c r="A272" s="6" t="s">
        <v>199</v>
      </c>
      <c r="B272" s="7" t="s">
        <v>200</v>
      </c>
      <c r="C272" s="7"/>
      <c r="D272" s="8">
        <v>40300</v>
      </c>
      <c r="E272" s="8">
        <v>40300</v>
      </c>
      <c r="F272" s="8">
        <v>40300</v>
      </c>
      <c r="G272" s="9">
        <v>1</v>
      </c>
      <c r="H272" s="14"/>
    </row>
    <row r="273" spans="1:8" outlineLevel="3">
      <c r="A273" s="6" t="s">
        <v>342</v>
      </c>
      <c r="B273" s="7" t="s">
        <v>200</v>
      </c>
      <c r="C273" s="7"/>
      <c r="D273" s="8">
        <v>0</v>
      </c>
      <c r="E273" s="8">
        <v>0</v>
      </c>
      <c r="F273" s="8">
        <v>40300</v>
      </c>
      <c r="G273" s="9">
        <v>0</v>
      </c>
      <c r="H273" s="14"/>
    </row>
    <row r="274" spans="1:8" ht="25.5" outlineLevel="3">
      <c r="A274" s="6" t="s">
        <v>355</v>
      </c>
      <c r="B274" s="7" t="s">
        <v>200</v>
      </c>
      <c r="C274" s="7" t="s">
        <v>356</v>
      </c>
      <c r="D274" s="8">
        <v>40300</v>
      </c>
      <c r="E274" s="8">
        <v>40300</v>
      </c>
      <c r="F274" s="8">
        <v>0</v>
      </c>
      <c r="G274" s="9">
        <v>1</v>
      </c>
      <c r="H274" s="14"/>
    </row>
    <row r="275" spans="1:8" ht="114.75" outlineLevel="2">
      <c r="A275" s="6" t="s">
        <v>201</v>
      </c>
      <c r="B275" s="7" t="s">
        <v>202</v>
      </c>
      <c r="C275" s="7"/>
      <c r="D275" s="8">
        <v>1620800</v>
      </c>
      <c r="E275" s="8">
        <v>532300</v>
      </c>
      <c r="F275" s="8">
        <v>570300</v>
      </c>
      <c r="G275" s="9">
        <v>0.32841806515301086</v>
      </c>
      <c r="H275" s="14"/>
    </row>
    <row r="276" spans="1:8" outlineLevel="3">
      <c r="A276" s="6" t="s">
        <v>342</v>
      </c>
      <c r="B276" s="7" t="s">
        <v>202</v>
      </c>
      <c r="C276" s="7"/>
      <c r="D276" s="8">
        <v>0</v>
      </c>
      <c r="E276" s="8">
        <v>0</v>
      </c>
      <c r="F276" s="8">
        <v>570300</v>
      </c>
      <c r="G276" s="9">
        <v>0</v>
      </c>
      <c r="H276" s="14"/>
    </row>
    <row r="277" spans="1:8" ht="25.5" outlineLevel="3">
      <c r="A277" s="6" t="s">
        <v>355</v>
      </c>
      <c r="B277" s="7" t="s">
        <v>202</v>
      </c>
      <c r="C277" s="7" t="s">
        <v>356</v>
      </c>
      <c r="D277" s="8">
        <v>1620800</v>
      </c>
      <c r="E277" s="8">
        <v>532300</v>
      </c>
      <c r="F277" s="8">
        <v>0</v>
      </c>
      <c r="G277" s="9">
        <v>0.32841806515301086</v>
      </c>
      <c r="H277" s="14"/>
    </row>
    <row r="278" spans="1:8" ht="89.25" outlineLevel="2">
      <c r="A278" s="6" t="s">
        <v>203</v>
      </c>
      <c r="B278" s="7" t="s">
        <v>204</v>
      </c>
      <c r="C278" s="7"/>
      <c r="D278" s="8">
        <v>1010101</v>
      </c>
      <c r="E278" s="8">
        <v>0</v>
      </c>
      <c r="F278" s="8">
        <v>0</v>
      </c>
      <c r="G278" s="9">
        <v>0</v>
      </c>
      <c r="H278" s="14"/>
    </row>
    <row r="279" spans="1:8" ht="25.5" outlineLevel="3">
      <c r="A279" s="6" t="s">
        <v>355</v>
      </c>
      <c r="B279" s="7" t="s">
        <v>204</v>
      </c>
      <c r="C279" s="7" t="s">
        <v>356</v>
      </c>
      <c r="D279" s="35">
        <v>10101</v>
      </c>
      <c r="E279" s="35">
        <v>0</v>
      </c>
      <c r="F279" s="35">
        <v>0</v>
      </c>
      <c r="G279" s="36">
        <v>0</v>
      </c>
      <c r="H279" s="14"/>
    </row>
    <row r="280" spans="1:8" ht="38.25" outlineLevel="3">
      <c r="A280" s="6" t="s">
        <v>367</v>
      </c>
      <c r="B280" s="7" t="s">
        <v>204</v>
      </c>
      <c r="C280" s="7" t="s">
        <v>368</v>
      </c>
      <c r="D280" s="35">
        <v>230000</v>
      </c>
      <c r="E280" s="35">
        <v>0</v>
      </c>
      <c r="F280" s="35">
        <v>0</v>
      </c>
      <c r="G280" s="36">
        <v>0</v>
      </c>
      <c r="H280" s="14"/>
    </row>
    <row r="281" spans="1:8" ht="38.25" outlineLevel="3">
      <c r="A281" s="6" t="s">
        <v>369</v>
      </c>
      <c r="B281" s="7" t="s">
        <v>204</v>
      </c>
      <c r="C281" s="7" t="s">
        <v>370</v>
      </c>
      <c r="D281" s="35">
        <v>770000</v>
      </c>
      <c r="E281" s="35">
        <v>0</v>
      </c>
      <c r="F281" s="35">
        <v>0</v>
      </c>
      <c r="G281" s="36">
        <v>0</v>
      </c>
      <c r="H281" s="14"/>
    </row>
    <row r="282" spans="1:8" ht="51" outlineLevel="2">
      <c r="A282" s="6" t="s">
        <v>199</v>
      </c>
      <c r="B282" s="7" t="s">
        <v>205</v>
      </c>
      <c r="C282" s="7"/>
      <c r="D282" s="8">
        <v>4500</v>
      </c>
      <c r="E282" s="8">
        <v>4500</v>
      </c>
      <c r="F282" s="8">
        <v>4500</v>
      </c>
      <c r="G282" s="9">
        <v>1</v>
      </c>
      <c r="H282" s="14"/>
    </row>
    <row r="283" spans="1:8" outlineLevel="3">
      <c r="A283" s="6" t="s">
        <v>342</v>
      </c>
      <c r="B283" s="7" t="s">
        <v>205</v>
      </c>
      <c r="C283" s="7"/>
      <c r="D283" s="8">
        <v>0</v>
      </c>
      <c r="E283" s="8">
        <v>0</v>
      </c>
      <c r="F283" s="8">
        <v>4500</v>
      </c>
      <c r="G283" s="9">
        <v>0</v>
      </c>
      <c r="H283" s="14"/>
    </row>
    <row r="284" spans="1:8" ht="25.5" outlineLevel="3">
      <c r="A284" s="6" t="s">
        <v>355</v>
      </c>
      <c r="B284" s="7" t="s">
        <v>205</v>
      </c>
      <c r="C284" s="7" t="s">
        <v>356</v>
      </c>
      <c r="D284" s="8">
        <v>4500</v>
      </c>
      <c r="E284" s="8">
        <v>4500</v>
      </c>
      <c r="F284" s="8">
        <v>0</v>
      </c>
      <c r="G284" s="9">
        <v>1</v>
      </c>
      <c r="H284" s="14"/>
    </row>
    <row r="285" spans="1:8" ht="114.75" outlineLevel="2">
      <c r="A285" s="6" t="s">
        <v>201</v>
      </c>
      <c r="B285" s="7" t="s">
        <v>206</v>
      </c>
      <c r="C285" s="7"/>
      <c r="D285" s="8">
        <v>405200</v>
      </c>
      <c r="E285" s="8">
        <v>133081</v>
      </c>
      <c r="F285" s="8">
        <v>142581</v>
      </c>
      <c r="G285" s="9">
        <v>0.32843287265547877</v>
      </c>
      <c r="H285" s="14"/>
    </row>
    <row r="286" spans="1:8" outlineLevel="3">
      <c r="A286" s="6" t="s">
        <v>342</v>
      </c>
      <c r="B286" s="7" t="s">
        <v>206</v>
      </c>
      <c r="C286" s="7"/>
      <c r="D286" s="8">
        <v>0</v>
      </c>
      <c r="E286" s="8">
        <v>0</v>
      </c>
      <c r="F286" s="8">
        <v>142581</v>
      </c>
      <c r="G286" s="9">
        <v>0</v>
      </c>
      <c r="H286" s="14"/>
    </row>
    <row r="287" spans="1:8" ht="25.5" outlineLevel="3">
      <c r="A287" s="6" t="s">
        <v>355</v>
      </c>
      <c r="B287" s="7" t="s">
        <v>206</v>
      </c>
      <c r="C287" s="7" t="s">
        <v>356</v>
      </c>
      <c r="D287" s="8">
        <v>405200</v>
      </c>
      <c r="E287" s="8">
        <v>133081</v>
      </c>
      <c r="F287" s="8">
        <v>0</v>
      </c>
      <c r="G287" s="9">
        <v>0.32843287265547877</v>
      </c>
      <c r="H287" s="14"/>
    </row>
    <row r="288" spans="1:8" ht="102" outlineLevel="2">
      <c r="A288" s="6" t="s">
        <v>207</v>
      </c>
      <c r="B288" s="7" t="s">
        <v>208</v>
      </c>
      <c r="C288" s="7"/>
      <c r="D288" s="8">
        <v>156380</v>
      </c>
      <c r="E288" s="8">
        <v>156380</v>
      </c>
      <c r="F288" s="8">
        <v>156380</v>
      </c>
      <c r="G288" s="9">
        <v>1</v>
      </c>
      <c r="H288" s="14"/>
    </row>
    <row r="289" spans="1:8" outlineLevel="3">
      <c r="A289" s="6" t="s">
        <v>342</v>
      </c>
      <c r="B289" s="7" t="s">
        <v>208</v>
      </c>
      <c r="C289" s="7"/>
      <c r="D289" s="8">
        <v>0</v>
      </c>
      <c r="E289" s="8">
        <v>0</v>
      </c>
      <c r="F289" s="8">
        <v>156380</v>
      </c>
      <c r="G289" s="9">
        <v>0</v>
      </c>
      <c r="H289" s="14"/>
    </row>
    <row r="290" spans="1:8" ht="25.5" outlineLevel="3">
      <c r="A290" s="6" t="s">
        <v>371</v>
      </c>
      <c r="B290" s="7" t="s">
        <v>208</v>
      </c>
      <c r="C290" s="7" t="s">
        <v>372</v>
      </c>
      <c r="D290" s="8">
        <v>156380</v>
      </c>
      <c r="E290" s="8">
        <v>156380</v>
      </c>
      <c r="F290" s="8">
        <v>0</v>
      </c>
      <c r="G290" s="9">
        <v>1</v>
      </c>
      <c r="H290" s="14"/>
    </row>
    <row r="291" spans="1:8" ht="76.5" outlineLevel="2">
      <c r="A291" s="6" t="s">
        <v>209</v>
      </c>
      <c r="B291" s="7" t="s">
        <v>210</v>
      </c>
      <c r="C291" s="7"/>
      <c r="D291" s="8">
        <v>4809000</v>
      </c>
      <c r="E291" s="8">
        <v>2191070</v>
      </c>
      <c r="F291" s="8">
        <v>2039639.28</v>
      </c>
      <c r="G291" s="9">
        <v>0.45561863173216888</v>
      </c>
      <c r="H291" s="14"/>
    </row>
    <row r="292" spans="1:8" outlineLevel="3">
      <c r="A292" s="6" t="s">
        <v>342</v>
      </c>
      <c r="B292" s="7" t="s">
        <v>210</v>
      </c>
      <c r="C292" s="7"/>
      <c r="D292" s="8">
        <v>0</v>
      </c>
      <c r="E292" s="8">
        <v>0</v>
      </c>
      <c r="F292" s="8">
        <v>2039639.28</v>
      </c>
      <c r="G292" s="9">
        <v>0</v>
      </c>
      <c r="H292" s="14"/>
    </row>
    <row r="293" spans="1:8" ht="38.25" outlineLevel="3">
      <c r="A293" s="6" t="s">
        <v>345</v>
      </c>
      <c r="B293" s="7" t="s">
        <v>210</v>
      </c>
      <c r="C293" s="7" t="s">
        <v>346</v>
      </c>
      <c r="D293" s="8">
        <v>3487000</v>
      </c>
      <c r="E293" s="8">
        <v>1622590</v>
      </c>
      <c r="F293" s="8">
        <v>0</v>
      </c>
      <c r="G293" s="9">
        <v>0.46532549469457984</v>
      </c>
      <c r="H293" s="14"/>
    </row>
    <row r="294" spans="1:8" outlineLevel="3">
      <c r="A294" s="6" t="s">
        <v>347</v>
      </c>
      <c r="B294" s="7" t="s">
        <v>210</v>
      </c>
      <c r="C294" s="7" t="s">
        <v>348</v>
      </c>
      <c r="D294" s="8">
        <v>200000</v>
      </c>
      <c r="E294" s="8">
        <v>40000</v>
      </c>
      <c r="F294" s="8">
        <v>0</v>
      </c>
      <c r="G294" s="9">
        <v>0.2</v>
      </c>
      <c r="H294" s="14"/>
    </row>
    <row r="295" spans="1:8" outlineLevel="3">
      <c r="A295" s="6" t="s">
        <v>349</v>
      </c>
      <c r="B295" s="7" t="s">
        <v>210</v>
      </c>
      <c r="C295" s="7" t="s">
        <v>350</v>
      </c>
      <c r="D295" s="8">
        <v>1047000</v>
      </c>
      <c r="E295" s="8">
        <v>527080</v>
      </c>
      <c r="F295" s="8">
        <v>0</v>
      </c>
      <c r="G295" s="9">
        <v>0.50341929321872014</v>
      </c>
      <c r="H295" s="14"/>
    </row>
    <row r="296" spans="1:8" ht="25.5" outlineLevel="3">
      <c r="A296" s="6" t="s">
        <v>353</v>
      </c>
      <c r="B296" s="7" t="s">
        <v>210</v>
      </c>
      <c r="C296" s="7" t="s">
        <v>354</v>
      </c>
      <c r="D296" s="8">
        <v>6000</v>
      </c>
      <c r="E296" s="8">
        <v>1400</v>
      </c>
      <c r="F296" s="8">
        <v>0</v>
      </c>
      <c r="G296" s="9">
        <v>0.23333333333333334</v>
      </c>
      <c r="H296" s="14"/>
    </row>
    <row r="297" spans="1:8" ht="25.5" outlineLevel="3">
      <c r="A297" s="6" t="s">
        <v>355</v>
      </c>
      <c r="B297" s="7" t="s">
        <v>210</v>
      </c>
      <c r="C297" s="7" t="s">
        <v>356</v>
      </c>
      <c r="D297" s="8">
        <v>69000</v>
      </c>
      <c r="E297" s="8">
        <v>0</v>
      </c>
      <c r="F297" s="8">
        <v>0</v>
      </c>
      <c r="G297" s="9">
        <v>0</v>
      </c>
      <c r="H297" s="14"/>
    </row>
    <row r="298" spans="1:8" ht="51" outlineLevel="2">
      <c r="A298" s="6" t="s">
        <v>211</v>
      </c>
      <c r="B298" s="7" t="s">
        <v>212</v>
      </c>
      <c r="C298" s="7"/>
      <c r="D298" s="8">
        <v>10043198</v>
      </c>
      <c r="E298" s="8">
        <v>4553186</v>
      </c>
      <c r="F298" s="8">
        <v>4466283.37</v>
      </c>
      <c r="G298" s="9">
        <v>0.45336017471725637</v>
      </c>
      <c r="H298" s="14"/>
    </row>
    <row r="299" spans="1:8" outlineLevel="3">
      <c r="A299" s="6" t="s">
        <v>342</v>
      </c>
      <c r="B299" s="7" t="s">
        <v>212</v>
      </c>
      <c r="C299" s="7"/>
      <c r="D299" s="8">
        <v>0</v>
      </c>
      <c r="E299" s="8">
        <v>0</v>
      </c>
      <c r="F299" s="8">
        <v>4466283.37</v>
      </c>
      <c r="G299" s="9">
        <v>0</v>
      </c>
      <c r="H299" s="14"/>
    </row>
    <row r="300" spans="1:8" ht="38.25" outlineLevel="3">
      <c r="A300" s="6" t="s">
        <v>345</v>
      </c>
      <c r="B300" s="7" t="s">
        <v>212</v>
      </c>
      <c r="C300" s="7" t="s">
        <v>346</v>
      </c>
      <c r="D300" s="8">
        <v>7266100</v>
      </c>
      <c r="E300" s="8">
        <v>3266489</v>
      </c>
      <c r="F300" s="8">
        <v>0</v>
      </c>
      <c r="G300" s="9">
        <v>0.44955189166127635</v>
      </c>
      <c r="H300" s="14"/>
    </row>
    <row r="301" spans="1:8" outlineLevel="3">
      <c r="A301" s="6" t="s">
        <v>349</v>
      </c>
      <c r="B301" s="7" t="s">
        <v>212</v>
      </c>
      <c r="C301" s="7" t="s">
        <v>350</v>
      </c>
      <c r="D301" s="8">
        <v>2194400</v>
      </c>
      <c r="E301" s="8">
        <v>1107836</v>
      </c>
      <c r="F301" s="8">
        <v>0</v>
      </c>
      <c r="G301" s="9">
        <v>0.50484688297484503</v>
      </c>
      <c r="H301" s="14"/>
    </row>
    <row r="302" spans="1:8" ht="25.5" outlineLevel="3">
      <c r="A302" s="6" t="s">
        <v>353</v>
      </c>
      <c r="B302" s="7" t="s">
        <v>212</v>
      </c>
      <c r="C302" s="7" t="s">
        <v>354</v>
      </c>
      <c r="D302" s="8">
        <v>9000</v>
      </c>
      <c r="E302" s="8">
        <v>2000</v>
      </c>
      <c r="F302" s="8">
        <v>0</v>
      </c>
      <c r="G302" s="9">
        <v>0.22222222222222221</v>
      </c>
      <c r="H302" s="14"/>
    </row>
    <row r="303" spans="1:8" ht="25.5" outlineLevel="3">
      <c r="A303" s="6" t="s">
        <v>355</v>
      </c>
      <c r="B303" s="7" t="s">
        <v>212</v>
      </c>
      <c r="C303" s="7" t="s">
        <v>356</v>
      </c>
      <c r="D303" s="8">
        <v>573698</v>
      </c>
      <c r="E303" s="8">
        <v>176861</v>
      </c>
      <c r="F303" s="8">
        <v>0</v>
      </c>
      <c r="G303" s="9">
        <v>0.30828240642289151</v>
      </c>
      <c r="H303" s="14"/>
    </row>
    <row r="304" spans="1:8" ht="76.5" outlineLevel="2">
      <c r="A304" s="6" t="s">
        <v>191</v>
      </c>
      <c r="B304" s="7" t="s">
        <v>213</v>
      </c>
      <c r="C304" s="7"/>
      <c r="D304" s="8">
        <v>576600</v>
      </c>
      <c r="E304" s="8">
        <v>266320</v>
      </c>
      <c r="F304" s="8">
        <v>205458.26</v>
      </c>
      <c r="G304" s="9">
        <v>0.46187998612556364</v>
      </c>
      <c r="H304" s="14"/>
    </row>
    <row r="305" spans="1:8" outlineLevel="3">
      <c r="A305" s="6" t="s">
        <v>342</v>
      </c>
      <c r="B305" s="7" t="s">
        <v>213</v>
      </c>
      <c r="C305" s="7"/>
      <c r="D305" s="8">
        <v>0</v>
      </c>
      <c r="E305" s="8">
        <v>0</v>
      </c>
      <c r="F305" s="8">
        <v>205458.26</v>
      </c>
      <c r="G305" s="9">
        <v>0</v>
      </c>
      <c r="H305" s="14"/>
    </row>
    <row r="306" spans="1:8" ht="38.25" outlineLevel="3">
      <c r="A306" s="6" t="s">
        <v>345</v>
      </c>
      <c r="B306" s="7" t="s">
        <v>213</v>
      </c>
      <c r="C306" s="7" t="s">
        <v>346</v>
      </c>
      <c r="D306" s="8">
        <v>303600</v>
      </c>
      <c r="E306" s="8">
        <v>172600</v>
      </c>
      <c r="F306" s="8">
        <v>0</v>
      </c>
      <c r="G306" s="9">
        <v>0.56851119894598157</v>
      </c>
      <c r="H306" s="14"/>
    </row>
    <row r="307" spans="1:8" outlineLevel="3">
      <c r="A307" s="6" t="s">
        <v>349</v>
      </c>
      <c r="B307" s="7" t="s">
        <v>213</v>
      </c>
      <c r="C307" s="7" t="s">
        <v>350</v>
      </c>
      <c r="D307" s="8">
        <v>91700</v>
      </c>
      <c r="E307" s="8">
        <v>53400</v>
      </c>
      <c r="F307" s="8">
        <v>0</v>
      </c>
      <c r="G307" s="9">
        <v>0.58233369683751368</v>
      </c>
      <c r="H307" s="14"/>
    </row>
    <row r="308" spans="1:8" ht="38.25" outlineLevel="3">
      <c r="A308" s="6" t="s">
        <v>389</v>
      </c>
      <c r="B308" s="7" t="s">
        <v>213</v>
      </c>
      <c r="C308" s="7" t="s">
        <v>390</v>
      </c>
      <c r="D308" s="8">
        <v>77000</v>
      </c>
      <c r="E308" s="8">
        <v>7220</v>
      </c>
      <c r="F308" s="8">
        <v>0</v>
      </c>
      <c r="G308" s="9">
        <v>9.3766233766233761E-2</v>
      </c>
      <c r="H308" s="14"/>
    </row>
    <row r="309" spans="1:8" outlineLevel="3">
      <c r="A309" s="6" t="s">
        <v>379</v>
      </c>
      <c r="B309" s="7" t="s">
        <v>213</v>
      </c>
      <c r="C309" s="7" t="s">
        <v>380</v>
      </c>
      <c r="D309" s="8">
        <v>94500</v>
      </c>
      <c r="E309" s="8">
        <v>33100</v>
      </c>
      <c r="F309" s="8">
        <v>0</v>
      </c>
      <c r="G309" s="9">
        <v>0.35026455026455028</v>
      </c>
      <c r="H309" s="14"/>
    </row>
    <row r="310" spans="1:8" ht="25.5" outlineLevel="3">
      <c r="A310" s="6" t="s">
        <v>355</v>
      </c>
      <c r="B310" s="7" t="s">
        <v>213</v>
      </c>
      <c r="C310" s="7" t="s">
        <v>356</v>
      </c>
      <c r="D310" s="8">
        <v>9800</v>
      </c>
      <c r="E310" s="8">
        <v>0</v>
      </c>
      <c r="F310" s="8">
        <v>0</v>
      </c>
      <c r="G310" s="9">
        <v>0</v>
      </c>
      <c r="H310" s="14"/>
    </row>
    <row r="311" spans="1:8" ht="63.75" outlineLevel="2">
      <c r="A311" s="6" t="s">
        <v>22</v>
      </c>
      <c r="B311" s="7" t="s">
        <v>214</v>
      </c>
      <c r="C311" s="7"/>
      <c r="D311" s="8">
        <v>988600</v>
      </c>
      <c r="E311" s="8">
        <v>552600</v>
      </c>
      <c r="F311" s="8">
        <v>448055.09</v>
      </c>
      <c r="G311" s="9">
        <v>0.55897228403803356</v>
      </c>
      <c r="H311" s="14"/>
    </row>
    <row r="312" spans="1:8" outlineLevel="3">
      <c r="A312" s="6" t="s">
        <v>342</v>
      </c>
      <c r="B312" s="7" t="s">
        <v>214</v>
      </c>
      <c r="C312" s="7"/>
      <c r="D312" s="8">
        <v>0</v>
      </c>
      <c r="E312" s="8">
        <v>0</v>
      </c>
      <c r="F312" s="8">
        <v>448055.09</v>
      </c>
      <c r="G312" s="9">
        <v>0</v>
      </c>
      <c r="H312" s="14"/>
    </row>
    <row r="313" spans="1:8" ht="38.25" outlineLevel="3">
      <c r="A313" s="6" t="s">
        <v>345</v>
      </c>
      <c r="B313" s="7" t="s">
        <v>214</v>
      </c>
      <c r="C313" s="7" t="s">
        <v>346</v>
      </c>
      <c r="D313" s="8">
        <v>682500</v>
      </c>
      <c r="E313" s="8">
        <v>393400</v>
      </c>
      <c r="F313" s="8">
        <v>0</v>
      </c>
      <c r="G313" s="9">
        <v>0.57641025641025645</v>
      </c>
      <c r="H313" s="14"/>
    </row>
    <row r="314" spans="1:8" outlineLevel="3">
      <c r="A314" s="6" t="s">
        <v>347</v>
      </c>
      <c r="B314" s="7" t="s">
        <v>214</v>
      </c>
      <c r="C314" s="7" t="s">
        <v>348</v>
      </c>
      <c r="D314" s="8">
        <v>80000</v>
      </c>
      <c r="E314" s="8">
        <v>40000</v>
      </c>
      <c r="F314" s="8">
        <v>0</v>
      </c>
      <c r="G314" s="9">
        <v>0.5</v>
      </c>
      <c r="H314" s="14"/>
    </row>
    <row r="315" spans="1:8" outlineLevel="3">
      <c r="A315" s="6" t="s">
        <v>349</v>
      </c>
      <c r="B315" s="7" t="s">
        <v>214</v>
      </c>
      <c r="C315" s="7" t="s">
        <v>350</v>
      </c>
      <c r="D315" s="8">
        <v>206100</v>
      </c>
      <c r="E315" s="8">
        <v>119200</v>
      </c>
      <c r="F315" s="8">
        <v>0</v>
      </c>
      <c r="G315" s="9">
        <v>0.57836001940805437</v>
      </c>
      <c r="H315" s="14"/>
    </row>
    <row r="316" spans="1:8" ht="25.5" outlineLevel="3">
      <c r="A316" s="6" t="s">
        <v>355</v>
      </c>
      <c r="B316" s="7" t="s">
        <v>214</v>
      </c>
      <c r="C316" s="7" t="s">
        <v>356</v>
      </c>
      <c r="D316" s="8">
        <v>20000</v>
      </c>
      <c r="E316" s="8">
        <v>0</v>
      </c>
      <c r="F316" s="8">
        <v>0</v>
      </c>
      <c r="G316" s="9">
        <v>0</v>
      </c>
      <c r="H316" s="14"/>
    </row>
    <row r="317" spans="1:8" ht="51" outlineLevel="2">
      <c r="A317" s="6" t="s">
        <v>73</v>
      </c>
      <c r="B317" s="7" t="s">
        <v>215</v>
      </c>
      <c r="C317" s="7"/>
      <c r="D317" s="8">
        <v>380700</v>
      </c>
      <c r="E317" s="8">
        <v>243030</v>
      </c>
      <c r="F317" s="8">
        <v>241099.94</v>
      </c>
      <c r="G317" s="9">
        <v>0.63837667454688729</v>
      </c>
      <c r="H317" s="14"/>
    </row>
    <row r="318" spans="1:8" outlineLevel="3">
      <c r="A318" s="6" t="s">
        <v>342</v>
      </c>
      <c r="B318" s="7" t="s">
        <v>215</v>
      </c>
      <c r="C318" s="7"/>
      <c r="D318" s="8">
        <v>0</v>
      </c>
      <c r="E318" s="8">
        <v>0</v>
      </c>
      <c r="F318" s="8">
        <v>241099.94</v>
      </c>
      <c r="G318" s="9">
        <v>0</v>
      </c>
      <c r="H318" s="14"/>
    </row>
    <row r="319" spans="1:8" ht="25.5" outlineLevel="3">
      <c r="A319" s="6" t="s">
        <v>361</v>
      </c>
      <c r="B319" s="7" t="s">
        <v>215</v>
      </c>
      <c r="C319" s="7" t="s">
        <v>362</v>
      </c>
      <c r="D319" s="8">
        <v>270600</v>
      </c>
      <c r="E319" s="8">
        <v>186672</v>
      </c>
      <c r="F319" s="8">
        <v>0</v>
      </c>
      <c r="G319" s="9">
        <v>0.68984478935698446</v>
      </c>
      <c r="H319" s="14"/>
    </row>
    <row r="320" spans="1:8" ht="25.5" outlineLevel="3">
      <c r="A320" s="6" t="s">
        <v>363</v>
      </c>
      <c r="B320" s="7" t="s">
        <v>215</v>
      </c>
      <c r="C320" s="7" t="s">
        <v>364</v>
      </c>
      <c r="D320" s="8">
        <v>84400</v>
      </c>
      <c r="E320" s="8">
        <v>46146</v>
      </c>
      <c r="F320" s="8">
        <v>0</v>
      </c>
      <c r="G320" s="9">
        <v>0.54675355450236962</v>
      </c>
      <c r="H320" s="14"/>
    </row>
    <row r="321" spans="1:8" outlineLevel="3">
      <c r="A321" s="6" t="s">
        <v>383</v>
      </c>
      <c r="B321" s="7" t="s">
        <v>215</v>
      </c>
      <c r="C321" s="7" t="s">
        <v>384</v>
      </c>
      <c r="D321" s="8">
        <v>25700</v>
      </c>
      <c r="E321" s="8">
        <v>10212</v>
      </c>
      <c r="F321" s="8">
        <v>0</v>
      </c>
      <c r="G321" s="9">
        <v>0.39735408560311286</v>
      </c>
      <c r="H321" s="14"/>
    </row>
    <row r="322" spans="1:8" ht="38.25" outlineLevel="2">
      <c r="A322" s="6" t="s">
        <v>75</v>
      </c>
      <c r="B322" s="7" t="s">
        <v>216</v>
      </c>
      <c r="C322" s="7"/>
      <c r="D322" s="8">
        <v>95100</v>
      </c>
      <c r="E322" s="8">
        <v>55791</v>
      </c>
      <c r="F322" s="8">
        <v>54838.87</v>
      </c>
      <c r="G322" s="9">
        <v>0.5866561514195584</v>
      </c>
      <c r="H322" s="14"/>
    </row>
    <row r="323" spans="1:8" outlineLevel="3">
      <c r="A323" s="6" t="s">
        <v>342</v>
      </c>
      <c r="B323" s="7" t="s">
        <v>216</v>
      </c>
      <c r="C323" s="7"/>
      <c r="D323" s="8">
        <v>0</v>
      </c>
      <c r="E323" s="8">
        <v>0</v>
      </c>
      <c r="F323" s="8">
        <v>54838.87</v>
      </c>
      <c r="G323" s="9">
        <v>0</v>
      </c>
      <c r="H323" s="14"/>
    </row>
    <row r="324" spans="1:8" ht="25.5" outlineLevel="3">
      <c r="A324" s="6" t="s">
        <v>361</v>
      </c>
      <c r="B324" s="7" t="s">
        <v>216</v>
      </c>
      <c r="C324" s="7" t="s">
        <v>362</v>
      </c>
      <c r="D324" s="8">
        <v>67600</v>
      </c>
      <c r="E324" s="8">
        <v>43955</v>
      </c>
      <c r="F324" s="8">
        <v>0</v>
      </c>
      <c r="G324" s="9">
        <v>0.65022189349112425</v>
      </c>
      <c r="H324" s="14"/>
    </row>
    <row r="325" spans="1:8" ht="25.5" outlineLevel="3">
      <c r="A325" s="6" t="s">
        <v>363</v>
      </c>
      <c r="B325" s="7" t="s">
        <v>216</v>
      </c>
      <c r="C325" s="7" t="s">
        <v>364</v>
      </c>
      <c r="D325" s="8">
        <v>21100</v>
      </c>
      <c r="E325" s="8">
        <v>9636</v>
      </c>
      <c r="F325" s="8">
        <v>0</v>
      </c>
      <c r="G325" s="9">
        <v>0.45668246445497629</v>
      </c>
      <c r="H325" s="14"/>
    </row>
    <row r="326" spans="1:8" outlineLevel="3">
      <c r="A326" s="6" t="s">
        <v>383</v>
      </c>
      <c r="B326" s="7" t="s">
        <v>216</v>
      </c>
      <c r="C326" s="7" t="s">
        <v>384</v>
      </c>
      <c r="D326" s="8">
        <v>6400</v>
      </c>
      <c r="E326" s="8">
        <v>2200</v>
      </c>
      <c r="F326" s="8">
        <v>0</v>
      </c>
      <c r="G326" s="9">
        <v>0.34375</v>
      </c>
      <c r="H326" s="14"/>
    </row>
    <row r="327" spans="1:8" ht="51" outlineLevel="2">
      <c r="A327" s="6" t="s">
        <v>144</v>
      </c>
      <c r="B327" s="7" t="s">
        <v>217</v>
      </c>
      <c r="C327" s="7"/>
      <c r="D327" s="8">
        <v>472400</v>
      </c>
      <c r="E327" s="8">
        <v>0</v>
      </c>
      <c r="F327" s="8">
        <v>0</v>
      </c>
      <c r="G327" s="9">
        <v>0</v>
      </c>
      <c r="H327" s="14"/>
    </row>
    <row r="328" spans="1:8" outlineLevel="3">
      <c r="A328" s="6" t="s">
        <v>377</v>
      </c>
      <c r="B328" s="7" t="s">
        <v>217</v>
      </c>
      <c r="C328" s="7" t="s">
        <v>378</v>
      </c>
      <c r="D328" s="8">
        <v>472400</v>
      </c>
      <c r="E328" s="8">
        <v>0</v>
      </c>
      <c r="F328" s="8">
        <v>0</v>
      </c>
      <c r="G328" s="9">
        <v>0</v>
      </c>
      <c r="H328" s="14"/>
    </row>
    <row r="329" spans="1:8" ht="76.5">
      <c r="A329" s="6" t="s">
        <v>218</v>
      </c>
      <c r="B329" s="7" t="s">
        <v>219</v>
      </c>
      <c r="C329" s="7"/>
      <c r="D329" s="8">
        <v>1598927.68</v>
      </c>
      <c r="E329" s="8">
        <v>636010.80000000005</v>
      </c>
      <c r="F329" s="8">
        <v>635709.43000000005</v>
      </c>
      <c r="G329" s="9">
        <v>0.39777333769092044</v>
      </c>
      <c r="H329" s="14"/>
    </row>
    <row r="330" spans="1:8" ht="51" outlineLevel="1">
      <c r="A330" s="6" t="s">
        <v>220</v>
      </c>
      <c r="B330" s="7" t="s">
        <v>221</v>
      </c>
      <c r="C330" s="7"/>
      <c r="D330" s="8">
        <v>1117827.68</v>
      </c>
      <c r="E330" s="8">
        <v>614630.80000000005</v>
      </c>
      <c r="F330" s="8">
        <v>614630.80000000005</v>
      </c>
      <c r="G330" s="9">
        <v>0.54984396163816596</v>
      </c>
      <c r="H330" s="14"/>
    </row>
    <row r="331" spans="1:8" ht="38.25" outlineLevel="2">
      <c r="A331" s="6" t="s">
        <v>222</v>
      </c>
      <c r="B331" s="7" t="s">
        <v>223</v>
      </c>
      <c r="C331" s="7"/>
      <c r="D331" s="8">
        <v>135845.35999999999</v>
      </c>
      <c r="E331" s="8">
        <v>60742</v>
      </c>
      <c r="F331" s="8">
        <v>60742</v>
      </c>
      <c r="G331" s="9">
        <v>0.44714077830851195</v>
      </c>
      <c r="H331" s="14"/>
    </row>
    <row r="332" spans="1:8" outlineLevel="3">
      <c r="A332" s="6" t="s">
        <v>342</v>
      </c>
      <c r="B332" s="7" t="s">
        <v>223</v>
      </c>
      <c r="C332" s="7"/>
      <c r="D332" s="8">
        <v>0</v>
      </c>
      <c r="E332" s="8">
        <v>0</v>
      </c>
      <c r="F332" s="8">
        <v>60742</v>
      </c>
      <c r="G332" s="9">
        <v>0</v>
      </c>
      <c r="H332" s="14"/>
    </row>
    <row r="333" spans="1:8" ht="38.25" outlineLevel="3">
      <c r="A333" s="6" t="s">
        <v>359</v>
      </c>
      <c r="B333" s="7" t="s">
        <v>223</v>
      </c>
      <c r="C333" s="7" t="s">
        <v>360</v>
      </c>
      <c r="D333" s="8">
        <v>135845.35999999999</v>
      </c>
      <c r="E333" s="8">
        <v>60742</v>
      </c>
      <c r="F333" s="8">
        <v>0</v>
      </c>
      <c r="G333" s="9">
        <v>0.44714077830851195</v>
      </c>
      <c r="H333" s="14"/>
    </row>
    <row r="334" spans="1:8" ht="63.75" outlineLevel="2">
      <c r="A334" s="6" t="s">
        <v>224</v>
      </c>
      <c r="B334" s="7" t="s">
        <v>225</v>
      </c>
      <c r="C334" s="7"/>
      <c r="D334" s="8">
        <v>326900</v>
      </c>
      <c r="E334" s="8">
        <v>326900</v>
      </c>
      <c r="F334" s="8">
        <v>326900</v>
      </c>
      <c r="G334" s="9">
        <v>1</v>
      </c>
      <c r="H334" s="14"/>
    </row>
    <row r="335" spans="1:8" outlineLevel="3">
      <c r="A335" s="6" t="s">
        <v>342</v>
      </c>
      <c r="B335" s="7" t="s">
        <v>225</v>
      </c>
      <c r="C335" s="7"/>
      <c r="D335" s="8">
        <v>0</v>
      </c>
      <c r="E335" s="8">
        <v>0</v>
      </c>
      <c r="F335" s="8">
        <v>326900</v>
      </c>
      <c r="G335" s="9">
        <v>0</v>
      </c>
      <c r="H335" s="14"/>
    </row>
    <row r="336" spans="1:8" ht="25.5" outlineLevel="3">
      <c r="A336" s="6" t="s">
        <v>355</v>
      </c>
      <c r="B336" s="7" t="s">
        <v>225</v>
      </c>
      <c r="C336" s="7" t="s">
        <v>356</v>
      </c>
      <c r="D336" s="8">
        <v>326900</v>
      </c>
      <c r="E336" s="8">
        <v>326900</v>
      </c>
      <c r="F336" s="8">
        <v>0</v>
      </c>
      <c r="G336" s="9">
        <v>1</v>
      </c>
      <c r="H336" s="14"/>
    </row>
    <row r="337" spans="1:8" ht="38.25" outlineLevel="2">
      <c r="A337" s="6" t="s">
        <v>226</v>
      </c>
      <c r="B337" s="7" t="s">
        <v>227</v>
      </c>
      <c r="C337" s="7"/>
      <c r="D337" s="8">
        <v>496996.68</v>
      </c>
      <c r="E337" s="8">
        <v>144546.47</v>
      </c>
      <c r="F337" s="8">
        <v>144546.47</v>
      </c>
      <c r="G337" s="9">
        <v>0.29083991064085174</v>
      </c>
      <c r="H337" s="14"/>
    </row>
    <row r="338" spans="1:8" outlineLevel="3">
      <c r="A338" s="6" t="s">
        <v>342</v>
      </c>
      <c r="B338" s="7" t="s">
        <v>227</v>
      </c>
      <c r="C338" s="7"/>
      <c r="D338" s="8">
        <v>0</v>
      </c>
      <c r="E338" s="8">
        <v>0</v>
      </c>
      <c r="F338" s="8">
        <v>144546.47</v>
      </c>
      <c r="G338" s="9">
        <v>0</v>
      </c>
      <c r="H338" s="14"/>
    </row>
    <row r="339" spans="1:8" ht="38.25" outlineLevel="3">
      <c r="A339" s="6" t="s">
        <v>359</v>
      </c>
      <c r="B339" s="7" t="s">
        <v>227</v>
      </c>
      <c r="C339" s="7" t="s">
        <v>360</v>
      </c>
      <c r="D339" s="8">
        <v>496996.68</v>
      </c>
      <c r="E339" s="8">
        <v>144546.47</v>
      </c>
      <c r="F339" s="8">
        <v>0</v>
      </c>
      <c r="G339" s="9">
        <v>0.29083991064085174</v>
      </c>
      <c r="H339" s="14"/>
    </row>
    <row r="340" spans="1:8" ht="63.75" outlineLevel="2">
      <c r="A340" s="6" t="s">
        <v>228</v>
      </c>
      <c r="B340" s="7" t="s">
        <v>229</v>
      </c>
      <c r="C340" s="7"/>
      <c r="D340" s="8">
        <v>131854.64000000001</v>
      </c>
      <c r="E340" s="8">
        <v>82442.33</v>
      </c>
      <c r="F340" s="8">
        <v>82442.33</v>
      </c>
      <c r="G340" s="9">
        <v>0.62525164074620354</v>
      </c>
      <c r="H340" s="14"/>
    </row>
    <row r="341" spans="1:8" outlineLevel="3">
      <c r="A341" s="6" t="s">
        <v>342</v>
      </c>
      <c r="B341" s="7" t="s">
        <v>229</v>
      </c>
      <c r="C341" s="7"/>
      <c r="D341" s="8">
        <v>0</v>
      </c>
      <c r="E341" s="8">
        <v>0</v>
      </c>
      <c r="F341" s="8">
        <v>82442.33</v>
      </c>
      <c r="G341" s="9">
        <v>0</v>
      </c>
      <c r="H341" s="14"/>
    </row>
    <row r="342" spans="1:8" ht="38.25" outlineLevel="3">
      <c r="A342" s="6" t="s">
        <v>359</v>
      </c>
      <c r="B342" s="7" t="s">
        <v>229</v>
      </c>
      <c r="C342" s="7" t="s">
        <v>360</v>
      </c>
      <c r="D342" s="8">
        <v>131854.64000000001</v>
      </c>
      <c r="E342" s="8">
        <v>82442.33</v>
      </c>
      <c r="F342" s="8">
        <v>0</v>
      </c>
      <c r="G342" s="9">
        <v>0.62525164074620354</v>
      </c>
      <c r="H342" s="14"/>
    </row>
    <row r="343" spans="1:8" ht="89.25" outlineLevel="2">
      <c r="A343" s="6" t="s">
        <v>230</v>
      </c>
      <c r="B343" s="7" t="s">
        <v>231</v>
      </c>
      <c r="C343" s="7"/>
      <c r="D343" s="8">
        <v>26231</v>
      </c>
      <c r="E343" s="8">
        <v>0</v>
      </c>
      <c r="F343" s="8">
        <v>0</v>
      </c>
      <c r="G343" s="9">
        <v>0</v>
      </c>
      <c r="H343" s="14"/>
    </row>
    <row r="344" spans="1:8" ht="25.5" outlineLevel="3">
      <c r="A344" s="6" t="s">
        <v>355</v>
      </c>
      <c r="B344" s="7" t="s">
        <v>231</v>
      </c>
      <c r="C344" s="7" t="s">
        <v>356</v>
      </c>
      <c r="D344" s="8">
        <v>26231</v>
      </c>
      <c r="E344" s="8">
        <v>0</v>
      </c>
      <c r="F344" s="8">
        <v>0</v>
      </c>
      <c r="G344" s="9">
        <v>0</v>
      </c>
      <c r="H344" s="14"/>
    </row>
    <row r="345" spans="1:8" ht="63.75" outlineLevel="1">
      <c r="A345" s="6" t="s">
        <v>232</v>
      </c>
      <c r="B345" s="7" t="s">
        <v>233</v>
      </c>
      <c r="C345" s="7"/>
      <c r="D345" s="8">
        <v>281100</v>
      </c>
      <c r="E345" s="8">
        <v>0</v>
      </c>
      <c r="F345" s="8">
        <v>0</v>
      </c>
      <c r="G345" s="9">
        <v>0</v>
      </c>
      <c r="H345" s="14"/>
    </row>
    <row r="346" spans="1:8" ht="63.75" outlineLevel="2">
      <c r="A346" s="6" t="s">
        <v>234</v>
      </c>
      <c r="B346" s="7" t="s">
        <v>235</v>
      </c>
      <c r="C346" s="7"/>
      <c r="D346" s="8">
        <v>281100</v>
      </c>
      <c r="E346" s="8">
        <v>0</v>
      </c>
      <c r="F346" s="8">
        <v>0</v>
      </c>
      <c r="G346" s="9">
        <v>0</v>
      </c>
      <c r="H346" s="14"/>
    </row>
    <row r="347" spans="1:8" ht="25.5" outlineLevel="3">
      <c r="A347" s="6" t="s">
        <v>355</v>
      </c>
      <c r="B347" s="7" t="s">
        <v>235</v>
      </c>
      <c r="C347" s="7" t="s">
        <v>356</v>
      </c>
      <c r="D347" s="8">
        <v>281100</v>
      </c>
      <c r="E347" s="8">
        <v>0</v>
      </c>
      <c r="F347" s="8">
        <v>0</v>
      </c>
      <c r="G347" s="9">
        <v>0</v>
      </c>
      <c r="H347" s="14"/>
    </row>
    <row r="348" spans="1:8" ht="38.25" outlineLevel="1">
      <c r="A348" s="6" t="s">
        <v>236</v>
      </c>
      <c r="B348" s="7" t="s">
        <v>237</v>
      </c>
      <c r="C348" s="7"/>
      <c r="D348" s="8">
        <v>200000</v>
      </c>
      <c r="E348" s="8">
        <v>21380</v>
      </c>
      <c r="F348" s="8">
        <v>21078.63</v>
      </c>
      <c r="G348" s="9">
        <v>0.1069</v>
      </c>
      <c r="H348" s="14"/>
    </row>
    <row r="349" spans="1:8" ht="38.25" outlineLevel="2">
      <c r="A349" s="6" t="s">
        <v>238</v>
      </c>
      <c r="B349" s="7" t="s">
        <v>239</v>
      </c>
      <c r="C349" s="7"/>
      <c r="D349" s="8">
        <v>200000</v>
      </c>
      <c r="E349" s="8">
        <v>21380</v>
      </c>
      <c r="F349" s="8">
        <v>21078.63</v>
      </c>
      <c r="G349" s="9">
        <v>0.1069</v>
      </c>
      <c r="H349" s="14"/>
    </row>
    <row r="350" spans="1:8" outlineLevel="3">
      <c r="A350" s="6" t="s">
        <v>342</v>
      </c>
      <c r="B350" s="7" t="s">
        <v>239</v>
      </c>
      <c r="C350" s="7"/>
      <c r="D350" s="8">
        <v>0</v>
      </c>
      <c r="E350" s="8">
        <v>0</v>
      </c>
      <c r="F350" s="8">
        <v>21078.63</v>
      </c>
      <c r="G350" s="9">
        <v>0</v>
      </c>
      <c r="H350" s="14"/>
    </row>
    <row r="351" spans="1:8" ht="25.5" outlineLevel="3">
      <c r="A351" s="6" t="s">
        <v>355</v>
      </c>
      <c r="B351" s="7" t="s">
        <v>239</v>
      </c>
      <c r="C351" s="7" t="s">
        <v>356</v>
      </c>
      <c r="D351" s="8">
        <v>200000</v>
      </c>
      <c r="E351" s="8">
        <v>21380</v>
      </c>
      <c r="F351" s="8">
        <v>0</v>
      </c>
      <c r="G351" s="9">
        <v>0.1069</v>
      </c>
      <c r="H351" s="14"/>
    </row>
    <row r="352" spans="1:8" ht="51">
      <c r="A352" s="6" t="s">
        <v>240</v>
      </c>
      <c r="B352" s="7" t="s">
        <v>241</v>
      </c>
      <c r="C352" s="7"/>
      <c r="D352" s="8">
        <v>72897500</v>
      </c>
      <c r="E352" s="8">
        <v>36142262.060000002</v>
      </c>
      <c r="F352" s="8">
        <v>36114498.140000001</v>
      </c>
      <c r="G352" s="9">
        <v>0.4957956316746116</v>
      </c>
      <c r="H352" s="14"/>
    </row>
    <row r="353" spans="1:8" ht="51" outlineLevel="1">
      <c r="A353" s="6" t="s">
        <v>242</v>
      </c>
      <c r="B353" s="7" t="s">
        <v>243</v>
      </c>
      <c r="C353" s="7"/>
      <c r="D353" s="8">
        <v>48640680</v>
      </c>
      <c r="E353" s="8">
        <v>24382851.329999998</v>
      </c>
      <c r="F353" s="8">
        <v>24382851.329999998</v>
      </c>
      <c r="G353" s="9">
        <v>0.50128516562679637</v>
      </c>
      <c r="H353" s="14"/>
    </row>
    <row r="354" spans="1:8" ht="63.75" outlineLevel="2">
      <c r="A354" s="6" t="s">
        <v>244</v>
      </c>
      <c r="B354" s="7" t="s">
        <v>245</v>
      </c>
      <c r="C354" s="7"/>
      <c r="D354" s="8">
        <v>64800</v>
      </c>
      <c r="E354" s="8">
        <v>2800</v>
      </c>
      <c r="F354" s="8">
        <v>2800</v>
      </c>
      <c r="G354" s="9">
        <v>4.3209876543209874E-2</v>
      </c>
      <c r="H354" s="14"/>
    </row>
    <row r="355" spans="1:8" outlineLevel="3">
      <c r="A355" s="6" t="s">
        <v>342</v>
      </c>
      <c r="B355" s="7" t="s">
        <v>245</v>
      </c>
      <c r="C355" s="7"/>
      <c r="D355" s="8">
        <v>0</v>
      </c>
      <c r="E355" s="8">
        <v>0</v>
      </c>
      <c r="F355" s="8">
        <v>2800</v>
      </c>
      <c r="G355" s="9">
        <v>0</v>
      </c>
      <c r="H355" s="14"/>
    </row>
    <row r="356" spans="1:8" ht="25.5" outlineLevel="3">
      <c r="A356" s="6" t="s">
        <v>355</v>
      </c>
      <c r="B356" s="7" t="s">
        <v>245</v>
      </c>
      <c r="C356" s="7" t="s">
        <v>356</v>
      </c>
      <c r="D356" s="8">
        <v>64800</v>
      </c>
      <c r="E356" s="8">
        <v>2800</v>
      </c>
      <c r="F356" s="8">
        <v>0</v>
      </c>
      <c r="G356" s="9">
        <v>4.3209876543209874E-2</v>
      </c>
      <c r="H356" s="14"/>
    </row>
    <row r="357" spans="1:8" ht="63.75" outlineLevel="2">
      <c r="A357" s="6" t="s">
        <v>244</v>
      </c>
      <c r="B357" s="7" t="s">
        <v>246</v>
      </c>
      <c r="C357" s="7"/>
      <c r="D357" s="8">
        <v>15000</v>
      </c>
      <c r="E357" s="8">
        <v>5000</v>
      </c>
      <c r="F357" s="8">
        <v>5000</v>
      </c>
      <c r="G357" s="9">
        <v>0.33333333333333331</v>
      </c>
      <c r="H357" s="14"/>
    </row>
    <row r="358" spans="1:8" outlineLevel="3">
      <c r="A358" s="6" t="s">
        <v>342</v>
      </c>
      <c r="B358" s="7" t="s">
        <v>246</v>
      </c>
      <c r="C358" s="7"/>
      <c r="D358" s="8">
        <v>0</v>
      </c>
      <c r="E358" s="8">
        <v>0</v>
      </c>
      <c r="F358" s="8">
        <v>5000</v>
      </c>
      <c r="G358" s="9">
        <v>0</v>
      </c>
      <c r="H358" s="14"/>
    </row>
    <row r="359" spans="1:8" ht="25.5" outlineLevel="3">
      <c r="A359" s="6" t="s">
        <v>355</v>
      </c>
      <c r="B359" s="7" t="s">
        <v>246</v>
      </c>
      <c r="C359" s="7" t="s">
        <v>356</v>
      </c>
      <c r="D359" s="8">
        <v>15000</v>
      </c>
      <c r="E359" s="8">
        <v>5000</v>
      </c>
      <c r="F359" s="8">
        <v>0</v>
      </c>
      <c r="G359" s="9">
        <v>0.33333333333333331</v>
      </c>
      <c r="H359" s="14"/>
    </row>
    <row r="360" spans="1:8" ht="63.75" outlineLevel="2">
      <c r="A360" s="6" t="s">
        <v>244</v>
      </c>
      <c r="B360" s="7" t="s">
        <v>247</v>
      </c>
      <c r="C360" s="7"/>
      <c r="D360" s="8">
        <v>228800</v>
      </c>
      <c r="E360" s="8">
        <v>91250</v>
      </c>
      <c r="F360" s="8">
        <v>91250</v>
      </c>
      <c r="G360" s="9">
        <v>0.39881993006993005</v>
      </c>
      <c r="H360" s="14"/>
    </row>
    <row r="361" spans="1:8" outlineLevel="3">
      <c r="A361" s="6" t="s">
        <v>342</v>
      </c>
      <c r="B361" s="7" t="s">
        <v>247</v>
      </c>
      <c r="C361" s="7"/>
      <c r="D361" s="8">
        <v>0</v>
      </c>
      <c r="E361" s="8">
        <v>0</v>
      </c>
      <c r="F361" s="8">
        <v>91250</v>
      </c>
      <c r="G361" s="9">
        <v>0</v>
      </c>
      <c r="H361" s="14"/>
    </row>
    <row r="362" spans="1:8" ht="38.25" outlineLevel="3">
      <c r="A362" s="6" t="s">
        <v>359</v>
      </c>
      <c r="B362" s="7" t="s">
        <v>247</v>
      </c>
      <c r="C362" s="7" t="s">
        <v>360</v>
      </c>
      <c r="D362" s="8">
        <v>70000</v>
      </c>
      <c r="E362" s="8">
        <v>0</v>
      </c>
      <c r="F362" s="8">
        <v>0</v>
      </c>
      <c r="G362" s="9">
        <v>0</v>
      </c>
      <c r="H362" s="14"/>
    </row>
    <row r="363" spans="1:8" ht="25.5" outlineLevel="3">
      <c r="A363" s="6" t="s">
        <v>355</v>
      </c>
      <c r="B363" s="7" t="s">
        <v>247</v>
      </c>
      <c r="C363" s="7" t="s">
        <v>356</v>
      </c>
      <c r="D363" s="8">
        <v>158800</v>
      </c>
      <c r="E363" s="8">
        <v>91250</v>
      </c>
      <c r="F363" s="8">
        <v>0</v>
      </c>
      <c r="G363" s="9">
        <v>0.57462216624685136</v>
      </c>
      <c r="H363" s="14"/>
    </row>
    <row r="364" spans="1:8" ht="38.25" outlineLevel="2">
      <c r="A364" s="6" t="s">
        <v>248</v>
      </c>
      <c r="B364" s="7" t="s">
        <v>249</v>
      </c>
      <c r="C364" s="7"/>
      <c r="D364" s="8">
        <v>22237000</v>
      </c>
      <c r="E364" s="8">
        <v>10278730.779999999</v>
      </c>
      <c r="F364" s="8">
        <v>10278730.779999999</v>
      </c>
      <c r="G364" s="9">
        <v>0.46223549849350182</v>
      </c>
      <c r="H364" s="14"/>
    </row>
    <row r="365" spans="1:8" outlineLevel="3">
      <c r="A365" s="6" t="s">
        <v>342</v>
      </c>
      <c r="B365" s="7" t="s">
        <v>249</v>
      </c>
      <c r="C365" s="7"/>
      <c r="D365" s="8">
        <v>0</v>
      </c>
      <c r="E365" s="8">
        <v>0</v>
      </c>
      <c r="F365" s="8">
        <v>10278730.779999999</v>
      </c>
      <c r="G365" s="9">
        <v>0</v>
      </c>
      <c r="H365" s="14"/>
    </row>
    <row r="366" spans="1:8" ht="38.25" outlineLevel="3">
      <c r="A366" s="6" t="s">
        <v>345</v>
      </c>
      <c r="B366" s="7" t="s">
        <v>249</v>
      </c>
      <c r="C366" s="7" t="s">
        <v>346</v>
      </c>
      <c r="D366" s="8">
        <v>16904500</v>
      </c>
      <c r="E366" s="8">
        <v>7528376.7400000002</v>
      </c>
      <c r="F366" s="8">
        <v>0</v>
      </c>
      <c r="G366" s="9">
        <v>0.44534749563725634</v>
      </c>
      <c r="H366" s="14"/>
    </row>
    <row r="367" spans="1:8" outlineLevel="3">
      <c r="A367" s="6" t="s">
        <v>349</v>
      </c>
      <c r="B367" s="7" t="s">
        <v>249</v>
      </c>
      <c r="C367" s="7" t="s">
        <v>350</v>
      </c>
      <c r="D367" s="8">
        <v>5105200</v>
      </c>
      <c r="E367" s="8">
        <v>2594925.94</v>
      </c>
      <c r="F367" s="8">
        <v>0</v>
      </c>
      <c r="G367" s="9">
        <v>0.50829075060722395</v>
      </c>
      <c r="H367" s="14"/>
    </row>
    <row r="368" spans="1:8" ht="25.5" outlineLevel="3">
      <c r="A368" s="6" t="s">
        <v>353</v>
      </c>
      <c r="B368" s="7" t="s">
        <v>249</v>
      </c>
      <c r="C368" s="7" t="s">
        <v>354</v>
      </c>
      <c r="D368" s="8">
        <v>24400</v>
      </c>
      <c r="E368" s="8">
        <v>4100</v>
      </c>
      <c r="F368" s="8">
        <v>0</v>
      </c>
      <c r="G368" s="9">
        <v>0.16803278688524589</v>
      </c>
      <c r="H368" s="14"/>
    </row>
    <row r="369" spans="1:8" ht="25.5" outlineLevel="3">
      <c r="A369" s="6" t="s">
        <v>355</v>
      </c>
      <c r="B369" s="7" t="s">
        <v>249</v>
      </c>
      <c r="C369" s="7" t="s">
        <v>356</v>
      </c>
      <c r="D369" s="8">
        <v>202900</v>
      </c>
      <c r="E369" s="8">
        <v>151328.1</v>
      </c>
      <c r="F369" s="8">
        <v>0</v>
      </c>
      <c r="G369" s="9">
        <v>0.74582602267126663</v>
      </c>
      <c r="H369" s="14"/>
    </row>
    <row r="370" spans="1:8" ht="38.25" outlineLevel="2">
      <c r="A370" s="6" t="s">
        <v>250</v>
      </c>
      <c r="B370" s="7" t="s">
        <v>251</v>
      </c>
      <c r="C370" s="7"/>
      <c r="D370" s="8">
        <v>12314700</v>
      </c>
      <c r="E370" s="8">
        <v>5810287.5800000001</v>
      </c>
      <c r="F370" s="8">
        <v>5810287.5800000001</v>
      </c>
      <c r="G370" s="9">
        <v>0.47181722494254835</v>
      </c>
      <c r="H370" s="14"/>
    </row>
    <row r="371" spans="1:8" outlineLevel="3">
      <c r="A371" s="6" t="s">
        <v>342</v>
      </c>
      <c r="B371" s="7" t="s">
        <v>251</v>
      </c>
      <c r="C371" s="7"/>
      <c r="D371" s="8">
        <v>0</v>
      </c>
      <c r="E371" s="8">
        <v>0</v>
      </c>
      <c r="F371" s="8">
        <v>5810287.5800000001</v>
      </c>
      <c r="G371" s="9">
        <v>0</v>
      </c>
      <c r="H371" s="14"/>
    </row>
    <row r="372" spans="1:8" ht="38.25" outlineLevel="3">
      <c r="A372" s="6" t="s">
        <v>345</v>
      </c>
      <c r="B372" s="7" t="s">
        <v>251</v>
      </c>
      <c r="C372" s="7" t="s">
        <v>346</v>
      </c>
      <c r="D372" s="8">
        <v>9285800</v>
      </c>
      <c r="E372" s="8">
        <v>4225000</v>
      </c>
      <c r="F372" s="8">
        <v>0</v>
      </c>
      <c r="G372" s="9">
        <v>0.45499580003876888</v>
      </c>
      <c r="H372" s="14"/>
    </row>
    <row r="373" spans="1:8" outlineLevel="3">
      <c r="A373" s="6" t="s">
        <v>349</v>
      </c>
      <c r="B373" s="7" t="s">
        <v>251</v>
      </c>
      <c r="C373" s="7" t="s">
        <v>350</v>
      </c>
      <c r="D373" s="8">
        <v>2804300</v>
      </c>
      <c r="E373" s="8">
        <v>1433052.1</v>
      </c>
      <c r="F373" s="8">
        <v>0</v>
      </c>
      <c r="G373" s="9">
        <v>0.51101954141853578</v>
      </c>
      <c r="H373" s="14"/>
    </row>
    <row r="374" spans="1:8" ht="25.5" outlineLevel="3">
      <c r="A374" s="6" t="s">
        <v>353</v>
      </c>
      <c r="B374" s="7" t="s">
        <v>251</v>
      </c>
      <c r="C374" s="7" t="s">
        <v>354</v>
      </c>
      <c r="D374" s="8">
        <v>1000</v>
      </c>
      <c r="E374" s="8">
        <v>0</v>
      </c>
      <c r="F374" s="8">
        <v>0</v>
      </c>
      <c r="G374" s="9">
        <v>0</v>
      </c>
      <c r="H374" s="14"/>
    </row>
    <row r="375" spans="1:8" ht="25.5" outlineLevel="3">
      <c r="A375" s="6" t="s">
        <v>355</v>
      </c>
      <c r="B375" s="7" t="s">
        <v>251</v>
      </c>
      <c r="C375" s="7" t="s">
        <v>356</v>
      </c>
      <c r="D375" s="8">
        <v>223600</v>
      </c>
      <c r="E375" s="8">
        <v>152235.48000000001</v>
      </c>
      <c r="F375" s="8">
        <v>0</v>
      </c>
      <c r="G375" s="9">
        <v>0.6808384615384615</v>
      </c>
      <c r="H375" s="14"/>
    </row>
    <row r="376" spans="1:8" ht="38.25" outlineLevel="2">
      <c r="A376" s="6" t="s">
        <v>252</v>
      </c>
      <c r="B376" s="7" t="s">
        <v>253</v>
      </c>
      <c r="C376" s="7"/>
      <c r="D376" s="8">
        <v>5232100</v>
      </c>
      <c r="E376" s="8">
        <v>2415444.15</v>
      </c>
      <c r="F376" s="8">
        <v>2415444.15</v>
      </c>
      <c r="G376" s="9">
        <v>0.46165863611169511</v>
      </c>
      <c r="H376" s="14"/>
    </row>
    <row r="377" spans="1:8" outlineLevel="3">
      <c r="A377" s="6" t="s">
        <v>342</v>
      </c>
      <c r="B377" s="7" t="s">
        <v>253</v>
      </c>
      <c r="C377" s="7"/>
      <c r="D377" s="8">
        <v>0</v>
      </c>
      <c r="E377" s="8">
        <v>0</v>
      </c>
      <c r="F377" s="8">
        <v>2415444.15</v>
      </c>
      <c r="G377" s="9">
        <v>0</v>
      </c>
      <c r="H377" s="14"/>
    </row>
    <row r="378" spans="1:8" ht="38.25" outlineLevel="3">
      <c r="A378" s="6" t="s">
        <v>345</v>
      </c>
      <c r="B378" s="7" t="s">
        <v>253</v>
      </c>
      <c r="C378" s="7" t="s">
        <v>346</v>
      </c>
      <c r="D378" s="8">
        <v>3977200</v>
      </c>
      <c r="E378" s="8">
        <v>1782700</v>
      </c>
      <c r="F378" s="8">
        <v>0</v>
      </c>
      <c r="G378" s="9">
        <v>0.44822991048979183</v>
      </c>
      <c r="H378" s="14"/>
    </row>
    <row r="379" spans="1:8" outlineLevel="3">
      <c r="A379" s="6" t="s">
        <v>349</v>
      </c>
      <c r="B379" s="7" t="s">
        <v>253</v>
      </c>
      <c r="C379" s="7" t="s">
        <v>350</v>
      </c>
      <c r="D379" s="8">
        <v>1201100</v>
      </c>
      <c r="E379" s="8">
        <v>594580</v>
      </c>
      <c r="F379" s="8">
        <v>0</v>
      </c>
      <c r="G379" s="9">
        <v>0.49502955624011324</v>
      </c>
      <c r="H379" s="14"/>
    </row>
    <row r="380" spans="1:8" ht="25.5" outlineLevel="3">
      <c r="A380" s="6" t="s">
        <v>353</v>
      </c>
      <c r="B380" s="7" t="s">
        <v>253</v>
      </c>
      <c r="C380" s="7" t="s">
        <v>354</v>
      </c>
      <c r="D380" s="8">
        <v>1000</v>
      </c>
      <c r="E380" s="8">
        <v>120</v>
      </c>
      <c r="F380" s="8">
        <v>0</v>
      </c>
      <c r="G380" s="9">
        <v>0.12</v>
      </c>
      <c r="H380" s="14"/>
    </row>
    <row r="381" spans="1:8" ht="25.5" outlineLevel="3">
      <c r="A381" s="6" t="s">
        <v>355</v>
      </c>
      <c r="B381" s="7" t="s">
        <v>253</v>
      </c>
      <c r="C381" s="7" t="s">
        <v>356</v>
      </c>
      <c r="D381" s="8">
        <v>52800</v>
      </c>
      <c r="E381" s="8">
        <v>38044.15</v>
      </c>
      <c r="F381" s="8">
        <v>0</v>
      </c>
      <c r="G381" s="9">
        <v>0.72053314393939394</v>
      </c>
      <c r="H381" s="14"/>
    </row>
    <row r="382" spans="1:8" ht="25.5" outlineLevel="2">
      <c r="A382" s="6" t="s">
        <v>183</v>
      </c>
      <c r="B382" s="7" t="s">
        <v>254</v>
      </c>
      <c r="C382" s="7"/>
      <c r="D382" s="8">
        <v>0</v>
      </c>
      <c r="E382" s="8">
        <v>0</v>
      </c>
      <c r="F382" s="8">
        <v>0</v>
      </c>
      <c r="G382" s="9">
        <v>0</v>
      </c>
      <c r="H382" s="14"/>
    </row>
    <row r="383" spans="1:8" ht="25.5" outlineLevel="3">
      <c r="A383" s="6" t="s">
        <v>385</v>
      </c>
      <c r="B383" s="7" t="s">
        <v>254</v>
      </c>
      <c r="C383" s="7" t="s">
        <v>386</v>
      </c>
      <c r="D383" s="8">
        <v>0</v>
      </c>
      <c r="E383" s="8">
        <v>0</v>
      </c>
      <c r="F383" s="8">
        <v>0</v>
      </c>
      <c r="G383" s="9">
        <v>0</v>
      </c>
      <c r="H383" s="14"/>
    </row>
    <row r="384" spans="1:8" ht="63.75" outlineLevel="2">
      <c r="A384" s="6" t="s">
        <v>255</v>
      </c>
      <c r="B384" s="7" t="s">
        <v>256</v>
      </c>
      <c r="C384" s="7"/>
      <c r="D384" s="8">
        <v>747900</v>
      </c>
      <c r="E384" s="8">
        <v>747900</v>
      </c>
      <c r="F384" s="8">
        <v>747900</v>
      </c>
      <c r="G384" s="9">
        <v>1</v>
      </c>
      <c r="H384" s="14"/>
    </row>
    <row r="385" spans="1:8" outlineLevel="3">
      <c r="A385" s="6" t="s">
        <v>342</v>
      </c>
      <c r="B385" s="7" t="s">
        <v>256</v>
      </c>
      <c r="C385" s="7"/>
      <c r="D385" s="8">
        <v>0</v>
      </c>
      <c r="E385" s="8">
        <v>0</v>
      </c>
      <c r="F385" s="8">
        <v>747900</v>
      </c>
      <c r="G385" s="9">
        <v>0</v>
      </c>
      <c r="H385" s="14"/>
    </row>
    <row r="386" spans="1:8" ht="38.25" outlineLevel="3">
      <c r="A386" s="6" t="s">
        <v>345</v>
      </c>
      <c r="B386" s="7" t="s">
        <v>256</v>
      </c>
      <c r="C386" s="7" t="s">
        <v>346</v>
      </c>
      <c r="D386" s="8">
        <v>574400</v>
      </c>
      <c r="E386" s="8">
        <v>574400</v>
      </c>
      <c r="F386" s="8">
        <v>0</v>
      </c>
      <c r="G386" s="9">
        <v>1</v>
      </c>
      <c r="H386" s="14"/>
    </row>
    <row r="387" spans="1:8" outlineLevel="3">
      <c r="A387" s="6" t="s">
        <v>349</v>
      </c>
      <c r="B387" s="7" t="s">
        <v>256</v>
      </c>
      <c r="C387" s="7" t="s">
        <v>350</v>
      </c>
      <c r="D387" s="8">
        <v>173500</v>
      </c>
      <c r="E387" s="8">
        <v>173500</v>
      </c>
      <c r="F387" s="8">
        <v>0</v>
      </c>
      <c r="G387" s="9">
        <v>1</v>
      </c>
      <c r="H387" s="14"/>
    </row>
    <row r="388" spans="1:8" ht="51" outlineLevel="2">
      <c r="A388" s="6" t="s">
        <v>73</v>
      </c>
      <c r="B388" s="7" t="s">
        <v>257</v>
      </c>
      <c r="C388" s="7"/>
      <c r="D388" s="8">
        <v>5702610</v>
      </c>
      <c r="E388" s="8">
        <v>3788061.45</v>
      </c>
      <c r="F388" s="8">
        <v>3788061.45</v>
      </c>
      <c r="G388" s="9">
        <v>0.66426801938059943</v>
      </c>
      <c r="H388" s="14"/>
    </row>
    <row r="389" spans="1:8" outlineLevel="3">
      <c r="A389" s="6" t="s">
        <v>342</v>
      </c>
      <c r="B389" s="7" t="s">
        <v>257</v>
      </c>
      <c r="C389" s="7"/>
      <c r="D389" s="8">
        <v>0</v>
      </c>
      <c r="E389" s="8">
        <v>0</v>
      </c>
      <c r="F389" s="8">
        <v>3788061.45</v>
      </c>
      <c r="G389" s="9">
        <v>0</v>
      </c>
      <c r="H389" s="14"/>
    </row>
    <row r="390" spans="1:8" ht="25.5" outlineLevel="3">
      <c r="A390" s="6" t="s">
        <v>361</v>
      </c>
      <c r="B390" s="7" t="s">
        <v>257</v>
      </c>
      <c r="C390" s="7" t="s">
        <v>362</v>
      </c>
      <c r="D390" s="8">
        <v>2875200</v>
      </c>
      <c r="E390" s="8">
        <v>2010472.5</v>
      </c>
      <c r="F390" s="8">
        <v>0</v>
      </c>
      <c r="G390" s="9">
        <v>0.69924613939899838</v>
      </c>
      <c r="H390" s="14"/>
    </row>
    <row r="391" spans="1:8" ht="25.5" outlineLevel="3">
      <c r="A391" s="6" t="s">
        <v>363</v>
      </c>
      <c r="B391" s="7" t="s">
        <v>257</v>
      </c>
      <c r="C391" s="7" t="s">
        <v>364</v>
      </c>
      <c r="D391" s="8">
        <v>2611650</v>
      </c>
      <c r="E391" s="8">
        <v>1739294.86</v>
      </c>
      <c r="F391" s="8">
        <v>0</v>
      </c>
      <c r="G391" s="9">
        <v>0.66597547910324895</v>
      </c>
      <c r="H391" s="14"/>
    </row>
    <row r="392" spans="1:8" outlineLevel="3">
      <c r="A392" s="6" t="s">
        <v>383</v>
      </c>
      <c r="B392" s="7" t="s">
        <v>257</v>
      </c>
      <c r="C392" s="7" t="s">
        <v>384</v>
      </c>
      <c r="D392" s="8">
        <v>96240</v>
      </c>
      <c r="E392" s="8">
        <v>38294.089999999997</v>
      </c>
      <c r="F392" s="8">
        <v>0</v>
      </c>
      <c r="G392" s="9">
        <v>0.39790201579384871</v>
      </c>
      <c r="H392" s="14"/>
    </row>
    <row r="393" spans="1:8" ht="25.5" outlineLevel="3">
      <c r="A393" s="6" t="s">
        <v>391</v>
      </c>
      <c r="B393" s="7" t="s">
        <v>257</v>
      </c>
      <c r="C393" s="7" t="s">
        <v>392</v>
      </c>
      <c r="D393" s="8">
        <v>119520</v>
      </c>
      <c r="E393" s="8">
        <v>0</v>
      </c>
      <c r="F393" s="8">
        <v>0</v>
      </c>
      <c r="G393" s="9">
        <v>0</v>
      </c>
      <c r="H393" s="14"/>
    </row>
    <row r="394" spans="1:8" ht="38.25" outlineLevel="2">
      <c r="A394" s="6" t="s">
        <v>258</v>
      </c>
      <c r="B394" s="7" t="s">
        <v>259</v>
      </c>
      <c r="C394" s="7"/>
      <c r="D394" s="8">
        <v>672100</v>
      </c>
      <c r="E394" s="8">
        <v>336050</v>
      </c>
      <c r="F394" s="8">
        <v>336050</v>
      </c>
      <c r="G394" s="9">
        <v>0.5</v>
      </c>
      <c r="H394" s="14"/>
    </row>
    <row r="395" spans="1:8" outlineLevel="3">
      <c r="A395" s="6" t="s">
        <v>342</v>
      </c>
      <c r="B395" s="7" t="s">
        <v>259</v>
      </c>
      <c r="C395" s="7"/>
      <c r="D395" s="8">
        <v>0</v>
      </c>
      <c r="E395" s="8">
        <v>0</v>
      </c>
      <c r="F395" s="8">
        <v>336050</v>
      </c>
      <c r="G395" s="9">
        <v>0</v>
      </c>
      <c r="H395" s="14"/>
    </row>
    <row r="396" spans="1:8" ht="38.25" outlineLevel="3">
      <c r="A396" s="6" t="s">
        <v>359</v>
      </c>
      <c r="B396" s="7" t="s">
        <v>259</v>
      </c>
      <c r="C396" s="7" t="s">
        <v>360</v>
      </c>
      <c r="D396" s="35">
        <v>33600</v>
      </c>
      <c r="E396" s="35">
        <v>16800</v>
      </c>
      <c r="F396" s="35">
        <v>0</v>
      </c>
      <c r="G396" s="36">
        <v>0.5</v>
      </c>
      <c r="H396" s="14"/>
    </row>
    <row r="397" spans="1:8" ht="51" outlineLevel="3">
      <c r="A397" s="6" t="s">
        <v>373</v>
      </c>
      <c r="B397" s="7" t="s">
        <v>259</v>
      </c>
      <c r="C397" s="7" t="s">
        <v>374</v>
      </c>
      <c r="D397" s="35">
        <v>146900</v>
      </c>
      <c r="E397" s="35">
        <v>73450</v>
      </c>
      <c r="F397" s="35">
        <v>0</v>
      </c>
      <c r="G397" s="36">
        <v>0.5</v>
      </c>
      <c r="H397" s="14"/>
    </row>
    <row r="398" spans="1:8" ht="51" outlineLevel="3">
      <c r="A398" s="6" t="s">
        <v>375</v>
      </c>
      <c r="B398" s="7" t="s">
        <v>259</v>
      </c>
      <c r="C398" s="7" t="s">
        <v>376</v>
      </c>
      <c r="D398" s="35">
        <v>491600</v>
      </c>
      <c r="E398" s="35">
        <v>245800</v>
      </c>
      <c r="F398" s="35">
        <v>0</v>
      </c>
      <c r="G398" s="36">
        <v>0.5</v>
      </c>
      <c r="H398" s="14"/>
    </row>
    <row r="399" spans="1:8" ht="51" outlineLevel="2">
      <c r="A399" s="6" t="s">
        <v>260</v>
      </c>
      <c r="B399" s="7" t="s">
        <v>261</v>
      </c>
      <c r="C399" s="7"/>
      <c r="D399" s="8">
        <v>0</v>
      </c>
      <c r="E399" s="8">
        <v>0</v>
      </c>
      <c r="F399" s="8">
        <v>0</v>
      </c>
      <c r="G399" s="9">
        <v>0</v>
      </c>
      <c r="H399" s="14"/>
    </row>
    <row r="400" spans="1:8" ht="38.25" outlineLevel="3">
      <c r="A400" s="6" t="s">
        <v>359</v>
      </c>
      <c r="B400" s="7" t="s">
        <v>261</v>
      </c>
      <c r="C400" s="7" t="s">
        <v>360</v>
      </c>
      <c r="D400" s="8">
        <v>0</v>
      </c>
      <c r="E400" s="8">
        <v>0</v>
      </c>
      <c r="F400" s="8">
        <v>0</v>
      </c>
      <c r="G400" s="9">
        <v>0</v>
      </c>
      <c r="H400" s="14"/>
    </row>
    <row r="401" spans="1:8" ht="38.25" outlineLevel="2">
      <c r="A401" s="6" t="s">
        <v>75</v>
      </c>
      <c r="B401" s="7" t="s">
        <v>262</v>
      </c>
      <c r="C401" s="7"/>
      <c r="D401" s="8">
        <v>1425670</v>
      </c>
      <c r="E401" s="8">
        <v>907327.37</v>
      </c>
      <c r="F401" s="8">
        <v>907327.37</v>
      </c>
      <c r="G401" s="9">
        <v>0.63642173153675119</v>
      </c>
      <c r="H401" s="14"/>
    </row>
    <row r="402" spans="1:8" outlineLevel="3">
      <c r="A402" s="6" t="s">
        <v>342</v>
      </c>
      <c r="B402" s="7" t="s">
        <v>262</v>
      </c>
      <c r="C402" s="7"/>
      <c r="D402" s="8">
        <v>0</v>
      </c>
      <c r="E402" s="8">
        <v>0</v>
      </c>
      <c r="F402" s="8">
        <v>907327.37</v>
      </c>
      <c r="G402" s="9">
        <v>0</v>
      </c>
      <c r="H402" s="14"/>
    </row>
    <row r="403" spans="1:8" ht="25.5" outlineLevel="3">
      <c r="A403" s="6" t="s">
        <v>361</v>
      </c>
      <c r="B403" s="7" t="s">
        <v>262</v>
      </c>
      <c r="C403" s="7" t="s">
        <v>362</v>
      </c>
      <c r="D403" s="8">
        <v>718790</v>
      </c>
      <c r="E403" s="8">
        <v>469146.13</v>
      </c>
      <c r="F403" s="8">
        <v>0</v>
      </c>
      <c r="G403" s="9">
        <v>0.65268872688824275</v>
      </c>
      <c r="H403" s="14"/>
    </row>
    <row r="404" spans="1:8" ht="25.5" outlineLevel="3">
      <c r="A404" s="6" t="s">
        <v>363</v>
      </c>
      <c r="B404" s="7" t="s">
        <v>262</v>
      </c>
      <c r="C404" s="7" t="s">
        <v>364</v>
      </c>
      <c r="D404" s="8">
        <v>652920</v>
      </c>
      <c r="E404" s="8">
        <v>429243.72</v>
      </c>
      <c r="F404" s="8">
        <v>0</v>
      </c>
      <c r="G404" s="9">
        <v>0.65742161367395702</v>
      </c>
      <c r="H404" s="14"/>
    </row>
    <row r="405" spans="1:8" outlineLevel="3">
      <c r="A405" s="6" t="s">
        <v>383</v>
      </c>
      <c r="B405" s="7" t="s">
        <v>262</v>
      </c>
      <c r="C405" s="7" t="s">
        <v>384</v>
      </c>
      <c r="D405" s="8">
        <v>24080</v>
      </c>
      <c r="E405" s="8">
        <v>8937.52</v>
      </c>
      <c r="F405" s="8">
        <v>0</v>
      </c>
      <c r="G405" s="9">
        <v>0.3711594684385382</v>
      </c>
      <c r="H405" s="14"/>
    </row>
    <row r="406" spans="1:8" ht="25.5" outlineLevel="3">
      <c r="A406" s="6" t="s">
        <v>391</v>
      </c>
      <c r="B406" s="7" t="s">
        <v>262</v>
      </c>
      <c r="C406" s="7" t="s">
        <v>392</v>
      </c>
      <c r="D406" s="8">
        <v>29880</v>
      </c>
      <c r="E406" s="8">
        <v>0</v>
      </c>
      <c r="F406" s="8">
        <v>0</v>
      </c>
      <c r="G406" s="9">
        <v>0</v>
      </c>
      <c r="H406" s="14"/>
    </row>
    <row r="407" spans="1:8" ht="51" outlineLevel="1">
      <c r="A407" s="6" t="s">
        <v>265</v>
      </c>
      <c r="B407" s="7" t="s">
        <v>266</v>
      </c>
      <c r="C407" s="7"/>
      <c r="D407" s="8">
        <v>11969870</v>
      </c>
      <c r="E407" s="8">
        <v>6271373.5999999996</v>
      </c>
      <c r="F407" s="8">
        <v>6271373.5999999996</v>
      </c>
      <c r="G407" s="9">
        <v>0.52392996749338128</v>
      </c>
      <c r="H407" s="14"/>
    </row>
    <row r="408" spans="1:8" ht="38.25" outlineLevel="2">
      <c r="A408" s="6" t="s">
        <v>267</v>
      </c>
      <c r="B408" s="7" t="s">
        <v>268</v>
      </c>
      <c r="C408" s="7"/>
      <c r="D408" s="8">
        <v>10669300</v>
      </c>
      <c r="E408" s="8">
        <v>5409439.1299999999</v>
      </c>
      <c r="F408" s="8">
        <v>5409439.1299999999</v>
      </c>
      <c r="G408" s="9">
        <v>0.50700975040536866</v>
      </c>
      <c r="H408" s="14"/>
    </row>
    <row r="409" spans="1:8" outlineLevel="3">
      <c r="A409" s="6" t="s">
        <v>342</v>
      </c>
      <c r="B409" s="7" t="s">
        <v>268</v>
      </c>
      <c r="C409" s="7"/>
      <c r="D409" s="8">
        <v>0</v>
      </c>
      <c r="E409" s="8">
        <v>0</v>
      </c>
      <c r="F409" s="8">
        <v>5409439.1299999999</v>
      </c>
      <c r="G409" s="9">
        <v>0</v>
      </c>
      <c r="H409" s="14"/>
    </row>
    <row r="410" spans="1:8" ht="38.25" outlineLevel="3">
      <c r="A410" s="6" t="s">
        <v>345</v>
      </c>
      <c r="B410" s="7" t="s">
        <v>268</v>
      </c>
      <c r="C410" s="7" t="s">
        <v>346</v>
      </c>
      <c r="D410" s="8">
        <v>8091300</v>
      </c>
      <c r="E410" s="8">
        <v>4178500</v>
      </c>
      <c r="F410" s="8">
        <v>0</v>
      </c>
      <c r="G410" s="9">
        <v>0.51641886965011807</v>
      </c>
      <c r="H410" s="14"/>
    </row>
    <row r="411" spans="1:8" outlineLevel="3">
      <c r="A411" s="6" t="s">
        <v>349</v>
      </c>
      <c r="B411" s="7" t="s">
        <v>268</v>
      </c>
      <c r="C411" s="7" t="s">
        <v>350</v>
      </c>
      <c r="D411" s="8">
        <v>2443600</v>
      </c>
      <c r="E411" s="8">
        <v>1190283.26</v>
      </c>
      <c r="F411" s="8">
        <v>0</v>
      </c>
      <c r="G411" s="9">
        <v>0.48710233262399738</v>
      </c>
      <c r="H411" s="14"/>
    </row>
    <row r="412" spans="1:8" ht="25.5" outlineLevel="3">
      <c r="A412" s="6" t="s">
        <v>353</v>
      </c>
      <c r="B412" s="7" t="s">
        <v>268</v>
      </c>
      <c r="C412" s="7" t="s">
        <v>354</v>
      </c>
      <c r="D412" s="8">
        <v>25700</v>
      </c>
      <c r="E412" s="8">
        <v>0</v>
      </c>
      <c r="F412" s="8">
        <v>0</v>
      </c>
      <c r="G412" s="9">
        <v>0</v>
      </c>
      <c r="H412" s="14"/>
    </row>
    <row r="413" spans="1:8" ht="25.5" outlineLevel="3">
      <c r="A413" s="6" t="s">
        <v>355</v>
      </c>
      <c r="B413" s="7" t="s">
        <v>268</v>
      </c>
      <c r="C413" s="7" t="s">
        <v>356</v>
      </c>
      <c r="D413" s="8">
        <v>108700</v>
      </c>
      <c r="E413" s="8">
        <v>40655.870000000003</v>
      </c>
      <c r="F413" s="8">
        <v>0</v>
      </c>
      <c r="G413" s="9">
        <v>0.37401904323827045</v>
      </c>
      <c r="H413" s="14"/>
    </row>
    <row r="414" spans="1:8" ht="25.5" outlineLevel="2">
      <c r="A414" s="6" t="s">
        <v>183</v>
      </c>
      <c r="B414" s="7" t="s">
        <v>269</v>
      </c>
      <c r="C414" s="7"/>
      <c r="D414" s="8">
        <v>0</v>
      </c>
      <c r="E414" s="8">
        <v>0</v>
      </c>
      <c r="F414" s="8">
        <v>0</v>
      </c>
      <c r="G414" s="9">
        <v>0</v>
      </c>
      <c r="H414" s="14"/>
    </row>
    <row r="415" spans="1:8" ht="25.5" outlineLevel="3">
      <c r="A415" s="6" t="s">
        <v>385</v>
      </c>
      <c r="B415" s="7" t="s">
        <v>269</v>
      </c>
      <c r="C415" s="7" t="s">
        <v>386</v>
      </c>
      <c r="D415" s="8">
        <v>0</v>
      </c>
      <c r="E415" s="8">
        <v>0</v>
      </c>
      <c r="F415" s="8">
        <v>0</v>
      </c>
      <c r="G415" s="9">
        <v>0</v>
      </c>
      <c r="H415" s="14"/>
    </row>
    <row r="416" spans="1:8" ht="63.75" outlineLevel="2">
      <c r="A416" s="6" t="s">
        <v>255</v>
      </c>
      <c r="B416" s="7" t="s">
        <v>270</v>
      </c>
      <c r="C416" s="7"/>
      <c r="D416" s="8">
        <v>82700</v>
      </c>
      <c r="E416" s="8">
        <v>82700</v>
      </c>
      <c r="F416" s="8">
        <v>82700</v>
      </c>
      <c r="G416" s="9">
        <v>1</v>
      </c>
      <c r="H416" s="14"/>
    </row>
    <row r="417" spans="1:8" outlineLevel="3">
      <c r="A417" s="6" t="s">
        <v>342</v>
      </c>
      <c r="B417" s="7" t="s">
        <v>270</v>
      </c>
      <c r="C417" s="7"/>
      <c r="D417" s="8">
        <v>0</v>
      </c>
      <c r="E417" s="8">
        <v>0</v>
      </c>
      <c r="F417" s="8">
        <v>82700</v>
      </c>
      <c r="G417" s="9">
        <v>0</v>
      </c>
      <c r="H417" s="14"/>
    </row>
    <row r="418" spans="1:8" ht="38.25" outlineLevel="3">
      <c r="A418" s="6" t="s">
        <v>345</v>
      </c>
      <c r="B418" s="7" t="s">
        <v>270</v>
      </c>
      <c r="C418" s="7" t="s">
        <v>346</v>
      </c>
      <c r="D418" s="8">
        <v>63487</v>
      </c>
      <c r="E418" s="8">
        <v>63487</v>
      </c>
      <c r="F418" s="8">
        <v>0</v>
      </c>
      <c r="G418" s="9">
        <v>1</v>
      </c>
      <c r="H418" s="14"/>
    </row>
    <row r="419" spans="1:8" outlineLevel="3">
      <c r="A419" s="6" t="s">
        <v>349</v>
      </c>
      <c r="B419" s="7" t="s">
        <v>270</v>
      </c>
      <c r="C419" s="7" t="s">
        <v>350</v>
      </c>
      <c r="D419" s="8">
        <v>19213</v>
      </c>
      <c r="E419" s="8">
        <v>19213</v>
      </c>
      <c r="F419" s="8">
        <v>0</v>
      </c>
      <c r="G419" s="9">
        <v>1</v>
      </c>
      <c r="H419" s="14"/>
    </row>
    <row r="420" spans="1:8" ht="51" outlineLevel="2">
      <c r="A420" s="6" t="s">
        <v>73</v>
      </c>
      <c r="B420" s="7" t="s">
        <v>271</v>
      </c>
      <c r="C420" s="7"/>
      <c r="D420" s="8">
        <v>734310</v>
      </c>
      <c r="E420" s="8">
        <v>386898.78</v>
      </c>
      <c r="F420" s="8">
        <v>386898.78</v>
      </c>
      <c r="G420" s="9">
        <v>0.52688752706622544</v>
      </c>
      <c r="H420" s="14"/>
    </row>
    <row r="421" spans="1:8" outlineLevel="3">
      <c r="A421" s="6" t="s">
        <v>342</v>
      </c>
      <c r="B421" s="7" t="s">
        <v>271</v>
      </c>
      <c r="C421" s="7"/>
      <c r="D421" s="8">
        <v>0</v>
      </c>
      <c r="E421" s="8">
        <v>0</v>
      </c>
      <c r="F421" s="8">
        <v>386898.78</v>
      </c>
      <c r="G421" s="9">
        <v>0</v>
      </c>
      <c r="H421" s="14"/>
    </row>
    <row r="422" spans="1:8" ht="25.5" outlineLevel="3">
      <c r="A422" s="6" t="s">
        <v>361</v>
      </c>
      <c r="B422" s="7" t="s">
        <v>271</v>
      </c>
      <c r="C422" s="7" t="s">
        <v>362</v>
      </c>
      <c r="D422" s="8">
        <v>683180</v>
      </c>
      <c r="E422" s="8">
        <v>360842.29</v>
      </c>
      <c r="F422" s="8">
        <v>0</v>
      </c>
      <c r="G422" s="9">
        <v>0.52818040633508012</v>
      </c>
      <c r="H422" s="14"/>
    </row>
    <row r="423" spans="1:8" ht="25.5" outlineLevel="3">
      <c r="A423" s="6" t="s">
        <v>363</v>
      </c>
      <c r="B423" s="7" t="s">
        <v>271</v>
      </c>
      <c r="C423" s="7" t="s">
        <v>364</v>
      </c>
      <c r="D423" s="8">
        <v>39770</v>
      </c>
      <c r="E423" s="8">
        <v>18728</v>
      </c>
      <c r="F423" s="8">
        <v>0</v>
      </c>
      <c r="G423" s="9">
        <v>0.47090771938647219</v>
      </c>
      <c r="H423" s="14"/>
    </row>
    <row r="424" spans="1:8" outlineLevel="3">
      <c r="A424" s="6" t="s">
        <v>383</v>
      </c>
      <c r="B424" s="7" t="s">
        <v>271</v>
      </c>
      <c r="C424" s="7" t="s">
        <v>384</v>
      </c>
      <c r="D424" s="8">
        <v>11360</v>
      </c>
      <c r="E424" s="8">
        <v>7328.49</v>
      </c>
      <c r="F424" s="8">
        <v>0</v>
      </c>
      <c r="G424" s="9">
        <v>0.64511355633802814</v>
      </c>
      <c r="H424" s="14"/>
    </row>
    <row r="425" spans="1:8" ht="38.25" outlineLevel="2">
      <c r="A425" s="6" t="s">
        <v>75</v>
      </c>
      <c r="B425" s="7" t="s">
        <v>272</v>
      </c>
      <c r="C425" s="7"/>
      <c r="D425" s="8">
        <v>183560</v>
      </c>
      <c r="E425" s="8">
        <v>92335.69</v>
      </c>
      <c r="F425" s="8">
        <v>92335.69</v>
      </c>
      <c r="G425" s="9">
        <v>0.5030272935280018</v>
      </c>
      <c r="H425" s="14"/>
    </row>
    <row r="426" spans="1:8" outlineLevel="3">
      <c r="A426" s="6" t="s">
        <v>342</v>
      </c>
      <c r="B426" s="7" t="s">
        <v>272</v>
      </c>
      <c r="C426" s="7"/>
      <c r="D426" s="8">
        <v>0</v>
      </c>
      <c r="E426" s="8">
        <v>0</v>
      </c>
      <c r="F426" s="8">
        <v>92335.69</v>
      </c>
      <c r="G426" s="9">
        <v>0</v>
      </c>
      <c r="H426" s="14"/>
    </row>
    <row r="427" spans="1:8" ht="25.5" outlineLevel="3">
      <c r="A427" s="6" t="s">
        <v>361</v>
      </c>
      <c r="B427" s="7" t="s">
        <v>272</v>
      </c>
      <c r="C427" s="7" t="s">
        <v>362</v>
      </c>
      <c r="D427" s="8">
        <v>170800</v>
      </c>
      <c r="E427" s="8">
        <v>85977.57</v>
      </c>
      <c r="F427" s="8">
        <v>0</v>
      </c>
      <c r="G427" s="9">
        <v>0.50338155737704915</v>
      </c>
      <c r="H427" s="14"/>
    </row>
    <row r="428" spans="1:8" ht="25.5" outlineLevel="3">
      <c r="A428" s="6" t="s">
        <v>363</v>
      </c>
      <c r="B428" s="7" t="s">
        <v>272</v>
      </c>
      <c r="C428" s="7" t="s">
        <v>364</v>
      </c>
      <c r="D428" s="8">
        <v>9940</v>
      </c>
      <c r="E428" s="8">
        <v>4526</v>
      </c>
      <c r="F428" s="8">
        <v>0</v>
      </c>
      <c r="G428" s="9">
        <v>0.45533199195171026</v>
      </c>
      <c r="H428" s="14"/>
    </row>
    <row r="429" spans="1:8" outlineLevel="3">
      <c r="A429" s="6" t="s">
        <v>383</v>
      </c>
      <c r="B429" s="7" t="s">
        <v>272</v>
      </c>
      <c r="C429" s="7" t="s">
        <v>384</v>
      </c>
      <c r="D429" s="8">
        <v>2820</v>
      </c>
      <c r="E429" s="8">
        <v>1832.12</v>
      </c>
      <c r="F429" s="8">
        <v>0</v>
      </c>
      <c r="G429" s="9">
        <v>0.6496879432624113</v>
      </c>
      <c r="H429" s="14"/>
    </row>
    <row r="430" spans="1:8" ht="25.5" outlineLevel="2">
      <c r="A430" s="6" t="s">
        <v>273</v>
      </c>
      <c r="B430" s="7" t="s">
        <v>274</v>
      </c>
      <c r="C430" s="7"/>
      <c r="D430" s="8">
        <v>300000</v>
      </c>
      <c r="E430" s="8">
        <v>300000</v>
      </c>
      <c r="F430" s="8">
        <v>300000</v>
      </c>
      <c r="G430" s="9">
        <v>1</v>
      </c>
      <c r="H430" s="14"/>
    </row>
    <row r="431" spans="1:8" outlineLevel="3">
      <c r="A431" s="6" t="s">
        <v>342</v>
      </c>
      <c r="B431" s="7" t="s">
        <v>274</v>
      </c>
      <c r="C431" s="7"/>
      <c r="D431" s="8">
        <v>0</v>
      </c>
      <c r="E431" s="8">
        <v>0</v>
      </c>
      <c r="F431" s="8">
        <v>300000</v>
      </c>
      <c r="G431" s="9">
        <v>0</v>
      </c>
      <c r="H431" s="14"/>
    </row>
    <row r="432" spans="1:8" ht="38.25" outlineLevel="3">
      <c r="A432" s="6" t="s">
        <v>359</v>
      </c>
      <c r="B432" s="7" t="s">
        <v>274</v>
      </c>
      <c r="C432" s="7" t="s">
        <v>360</v>
      </c>
      <c r="D432" s="8">
        <v>0</v>
      </c>
      <c r="E432" s="8">
        <v>0</v>
      </c>
      <c r="F432" s="8">
        <v>0</v>
      </c>
      <c r="G432" s="9">
        <v>0</v>
      </c>
      <c r="H432" s="14"/>
    </row>
    <row r="433" spans="1:8" ht="51" outlineLevel="3">
      <c r="A433" s="6" t="s">
        <v>375</v>
      </c>
      <c r="B433" s="7" t="s">
        <v>274</v>
      </c>
      <c r="C433" s="7" t="s">
        <v>376</v>
      </c>
      <c r="D433" s="35">
        <v>300000</v>
      </c>
      <c r="E433" s="8">
        <v>300000</v>
      </c>
      <c r="F433" s="8">
        <v>0</v>
      </c>
      <c r="G433" s="9">
        <v>1</v>
      </c>
      <c r="H433" s="14"/>
    </row>
    <row r="434" spans="1:8" ht="38.25" outlineLevel="1">
      <c r="A434" s="6" t="s">
        <v>275</v>
      </c>
      <c r="B434" s="7" t="s">
        <v>276</v>
      </c>
      <c r="C434" s="7"/>
      <c r="D434" s="8">
        <v>55000</v>
      </c>
      <c r="E434" s="8">
        <v>0</v>
      </c>
      <c r="F434" s="8">
        <v>0</v>
      </c>
      <c r="G434" s="9">
        <v>0</v>
      </c>
      <c r="H434" s="14"/>
    </row>
    <row r="435" spans="1:8" ht="51" outlineLevel="2">
      <c r="A435" s="6" t="s">
        <v>277</v>
      </c>
      <c r="B435" s="7" t="s">
        <v>278</v>
      </c>
      <c r="C435" s="7"/>
      <c r="D435" s="8">
        <v>0</v>
      </c>
      <c r="E435" s="8">
        <v>0</v>
      </c>
      <c r="F435" s="8">
        <v>0</v>
      </c>
      <c r="G435" s="9">
        <v>0</v>
      </c>
      <c r="H435" s="14"/>
    </row>
    <row r="436" spans="1:8" ht="25.5" outlineLevel="3">
      <c r="A436" s="6" t="s">
        <v>355</v>
      </c>
      <c r="B436" s="7" t="s">
        <v>278</v>
      </c>
      <c r="C436" s="7" t="s">
        <v>356</v>
      </c>
      <c r="D436" s="8">
        <v>0</v>
      </c>
      <c r="E436" s="8">
        <v>0</v>
      </c>
      <c r="F436" s="8">
        <v>0</v>
      </c>
      <c r="G436" s="9">
        <v>0</v>
      </c>
      <c r="H436" s="14"/>
    </row>
    <row r="437" spans="1:8" ht="51" outlineLevel="2">
      <c r="A437" s="6" t="s">
        <v>277</v>
      </c>
      <c r="B437" s="7" t="s">
        <v>279</v>
      </c>
      <c r="C437" s="7"/>
      <c r="D437" s="8">
        <v>55000</v>
      </c>
      <c r="E437" s="8">
        <v>0</v>
      </c>
      <c r="F437" s="8">
        <v>0</v>
      </c>
      <c r="G437" s="9">
        <v>0</v>
      </c>
      <c r="H437" s="14"/>
    </row>
    <row r="438" spans="1:8" ht="25.5" outlineLevel="3">
      <c r="A438" s="6" t="s">
        <v>355</v>
      </c>
      <c r="B438" s="7" t="s">
        <v>279</v>
      </c>
      <c r="C438" s="7" t="s">
        <v>356</v>
      </c>
      <c r="D438" s="8">
        <v>55000</v>
      </c>
      <c r="E438" s="8">
        <v>0</v>
      </c>
      <c r="F438" s="8">
        <v>0</v>
      </c>
      <c r="G438" s="9">
        <v>0</v>
      </c>
      <c r="H438" s="14"/>
    </row>
    <row r="439" spans="1:8" ht="51" outlineLevel="2">
      <c r="A439" s="6" t="s">
        <v>277</v>
      </c>
      <c r="B439" s="7" t="s">
        <v>280</v>
      </c>
      <c r="C439" s="7"/>
      <c r="D439" s="8">
        <v>0</v>
      </c>
      <c r="E439" s="8">
        <v>0</v>
      </c>
      <c r="F439" s="8">
        <v>0</v>
      </c>
      <c r="G439" s="9">
        <v>0</v>
      </c>
      <c r="H439" s="14"/>
    </row>
    <row r="440" spans="1:8" ht="25.5" outlineLevel="3">
      <c r="A440" s="6" t="s">
        <v>355</v>
      </c>
      <c r="B440" s="7" t="s">
        <v>280</v>
      </c>
      <c r="C440" s="7" t="s">
        <v>356</v>
      </c>
      <c r="D440" s="8">
        <v>0</v>
      </c>
      <c r="E440" s="8">
        <v>0</v>
      </c>
      <c r="F440" s="8">
        <v>0</v>
      </c>
      <c r="G440" s="9">
        <v>0</v>
      </c>
      <c r="H440" s="14"/>
    </row>
    <row r="441" spans="1:8" ht="63.75" outlineLevel="1">
      <c r="A441" s="6" t="s">
        <v>281</v>
      </c>
      <c r="B441" s="7" t="s">
        <v>282</v>
      </c>
      <c r="C441" s="7"/>
      <c r="D441" s="8">
        <v>12231950</v>
      </c>
      <c r="E441" s="8">
        <v>5488037.1299999999</v>
      </c>
      <c r="F441" s="8">
        <v>5460273.21</v>
      </c>
      <c r="G441" s="9">
        <v>0.44866412387231797</v>
      </c>
      <c r="H441" s="14"/>
    </row>
    <row r="442" spans="1:8" ht="76.5" outlineLevel="2">
      <c r="A442" s="6" t="s">
        <v>283</v>
      </c>
      <c r="B442" s="7" t="s">
        <v>284</v>
      </c>
      <c r="C442" s="7"/>
      <c r="D442" s="8">
        <v>12110800</v>
      </c>
      <c r="E442" s="8">
        <v>5473725.3099999996</v>
      </c>
      <c r="F442" s="8">
        <v>5446108.7300000004</v>
      </c>
      <c r="G442" s="9">
        <v>0.45197058080391056</v>
      </c>
      <c r="H442" s="14"/>
    </row>
    <row r="443" spans="1:8" outlineLevel="3">
      <c r="A443" s="6" t="s">
        <v>342</v>
      </c>
      <c r="B443" s="7" t="s">
        <v>284</v>
      </c>
      <c r="C443" s="7"/>
      <c r="D443" s="8">
        <v>0</v>
      </c>
      <c r="E443" s="8">
        <v>0</v>
      </c>
      <c r="F443" s="8">
        <v>5446108.7300000004</v>
      </c>
      <c r="G443" s="9">
        <v>0</v>
      </c>
      <c r="H443" s="14"/>
    </row>
    <row r="444" spans="1:8" ht="38.25" outlineLevel="3">
      <c r="A444" s="6" t="s">
        <v>345</v>
      </c>
      <c r="B444" s="7" t="s">
        <v>284</v>
      </c>
      <c r="C444" s="7" t="s">
        <v>346</v>
      </c>
      <c r="D444" s="8">
        <v>8871500</v>
      </c>
      <c r="E444" s="8">
        <v>3969218.41</v>
      </c>
      <c r="F444" s="8">
        <v>0</v>
      </c>
      <c r="G444" s="9">
        <v>0.44741232147889309</v>
      </c>
      <c r="H444" s="14"/>
    </row>
    <row r="445" spans="1:8" outlineLevel="3">
      <c r="A445" s="6" t="s">
        <v>349</v>
      </c>
      <c r="B445" s="7" t="s">
        <v>284</v>
      </c>
      <c r="C445" s="7" t="s">
        <v>350</v>
      </c>
      <c r="D445" s="8">
        <v>2679100</v>
      </c>
      <c r="E445" s="8">
        <v>1324544.44</v>
      </c>
      <c r="F445" s="8">
        <v>0</v>
      </c>
      <c r="G445" s="9">
        <v>0.49439902952484044</v>
      </c>
      <c r="H445" s="14"/>
    </row>
    <row r="446" spans="1:8" ht="25.5" outlineLevel="3">
      <c r="A446" s="6" t="s">
        <v>353</v>
      </c>
      <c r="B446" s="7" t="s">
        <v>284</v>
      </c>
      <c r="C446" s="7" t="s">
        <v>354</v>
      </c>
      <c r="D446" s="8">
        <v>12000</v>
      </c>
      <c r="E446" s="8">
        <v>3715.64</v>
      </c>
      <c r="F446" s="8">
        <v>0</v>
      </c>
      <c r="G446" s="9">
        <v>0.30963666666666667</v>
      </c>
      <c r="H446" s="14"/>
    </row>
    <row r="447" spans="1:8" ht="25.5" outlineLevel="3">
      <c r="A447" s="6" t="s">
        <v>355</v>
      </c>
      <c r="B447" s="7" t="s">
        <v>284</v>
      </c>
      <c r="C447" s="7" t="s">
        <v>356</v>
      </c>
      <c r="D447" s="8">
        <v>548200</v>
      </c>
      <c r="E447" s="8">
        <v>176246.82</v>
      </c>
      <c r="F447" s="8">
        <v>0</v>
      </c>
      <c r="G447" s="9">
        <v>0.32150094855892009</v>
      </c>
      <c r="H447" s="14"/>
    </row>
    <row r="448" spans="1:8" ht="51" outlineLevel="2">
      <c r="A448" s="6" t="s">
        <v>285</v>
      </c>
      <c r="B448" s="7" t="s">
        <v>286</v>
      </c>
      <c r="C448" s="7"/>
      <c r="D448" s="8">
        <v>96920</v>
      </c>
      <c r="E448" s="8">
        <v>11702.26</v>
      </c>
      <c r="F448" s="8">
        <v>11594.92</v>
      </c>
      <c r="G448" s="9">
        <v>0.12074143623607099</v>
      </c>
      <c r="H448" s="14"/>
    </row>
    <row r="449" spans="1:8" outlineLevel="3">
      <c r="A449" s="6" t="s">
        <v>342</v>
      </c>
      <c r="B449" s="7" t="s">
        <v>286</v>
      </c>
      <c r="C449" s="7"/>
      <c r="D449" s="8">
        <v>0</v>
      </c>
      <c r="E449" s="8">
        <v>0</v>
      </c>
      <c r="F449" s="8">
        <v>11594.92</v>
      </c>
      <c r="G449" s="9">
        <v>0</v>
      </c>
      <c r="H449" s="14"/>
    </row>
    <row r="450" spans="1:8" ht="25.5" outlineLevel="3">
      <c r="A450" s="6" t="s">
        <v>361</v>
      </c>
      <c r="B450" s="7" t="s">
        <v>286</v>
      </c>
      <c r="C450" s="7" t="s">
        <v>362</v>
      </c>
      <c r="D450" s="8">
        <v>29780</v>
      </c>
      <c r="E450" s="8">
        <v>11542.26</v>
      </c>
      <c r="F450" s="8">
        <v>0</v>
      </c>
      <c r="G450" s="9">
        <v>0.38758428475486906</v>
      </c>
      <c r="H450" s="14"/>
    </row>
    <row r="451" spans="1:8" ht="25.5" outlineLevel="3">
      <c r="A451" s="6" t="s">
        <v>363</v>
      </c>
      <c r="B451" s="7" t="s">
        <v>286</v>
      </c>
      <c r="C451" s="7" t="s">
        <v>364</v>
      </c>
      <c r="D451" s="8">
        <v>67140</v>
      </c>
      <c r="E451" s="8">
        <v>160</v>
      </c>
      <c r="F451" s="8">
        <v>0</v>
      </c>
      <c r="G451" s="9">
        <v>2.3830801310694072E-3</v>
      </c>
      <c r="H451" s="14"/>
    </row>
    <row r="452" spans="1:8" ht="38.25" outlineLevel="2">
      <c r="A452" s="6" t="s">
        <v>75</v>
      </c>
      <c r="B452" s="7" t="s">
        <v>287</v>
      </c>
      <c r="C452" s="7"/>
      <c r="D452" s="8">
        <v>24230</v>
      </c>
      <c r="E452" s="8">
        <v>2609.56</v>
      </c>
      <c r="F452" s="8">
        <v>2569.56</v>
      </c>
      <c r="G452" s="9">
        <v>0.10769954601733388</v>
      </c>
      <c r="H452" s="14"/>
    </row>
    <row r="453" spans="1:8" outlineLevel="3">
      <c r="A453" s="6" t="s">
        <v>342</v>
      </c>
      <c r="B453" s="7" t="s">
        <v>287</v>
      </c>
      <c r="C453" s="7"/>
      <c r="D453" s="8">
        <v>0</v>
      </c>
      <c r="E453" s="8">
        <v>0</v>
      </c>
      <c r="F453" s="8">
        <v>2569.56</v>
      </c>
      <c r="G453" s="9">
        <v>0</v>
      </c>
      <c r="H453" s="14"/>
    </row>
    <row r="454" spans="1:8" ht="25.5" outlineLevel="3">
      <c r="A454" s="6" t="s">
        <v>361</v>
      </c>
      <c r="B454" s="7" t="s">
        <v>287</v>
      </c>
      <c r="C454" s="7" t="s">
        <v>362</v>
      </c>
      <c r="D454" s="8">
        <v>7450</v>
      </c>
      <c r="E454" s="8">
        <v>2569.56</v>
      </c>
      <c r="F454" s="8">
        <v>0</v>
      </c>
      <c r="G454" s="9">
        <v>0.3449073825503356</v>
      </c>
      <c r="H454" s="14"/>
    </row>
    <row r="455" spans="1:8" ht="25.5" outlineLevel="3">
      <c r="A455" s="6" t="s">
        <v>363</v>
      </c>
      <c r="B455" s="7" t="s">
        <v>287</v>
      </c>
      <c r="C455" s="7" t="s">
        <v>364</v>
      </c>
      <c r="D455" s="8">
        <v>16780</v>
      </c>
      <c r="E455" s="8">
        <v>40</v>
      </c>
      <c r="F455" s="8">
        <v>0</v>
      </c>
      <c r="G455" s="9">
        <v>2.3837902264600714E-3</v>
      </c>
      <c r="H455" s="14"/>
    </row>
    <row r="456" spans="1:8" ht="51">
      <c r="A456" s="6" t="s">
        <v>288</v>
      </c>
      <c r="B456" s="7" t="s">
        <v>289</v>
      </c>
      <c r="C456" s="7"/>
      <c r="D456" s="8">
        <v>1969696</v>
      </c>
      <c r="E456" s="8">
        <v>1969696</v>
      </c>
      <c r="F456" s="8">
        <v>1969696</v>
      </c>
      <c r="G456" s="9">
        <v>1</v>
      </c>
      <c r="H456" s="14"/>
    </row>
    <row r="457" spans="1:8" ht="38.25" outlineLevel="2">
      <c r="A457" s="6" t="s">
        <v>290</v>
      </c>
      <c r="B457" s="7" t="s">
        <v>291</v>
      </c>
      <c r="C457" s="7"/>
      <c r="D457" s="8">
        <v>1969696</v>
      </c>
      <c r="E457" s="8">
        <v>1969696</v>
      </c>
      <c r="F457" s="8">
        <v>1969696</v>
      </c>
      <c r="G457" s="9">
        <v>1</v>
      </c>
      <c r="H457" s="14"/>
    </row>
    <row r="458" spans="1:8" outlineLevel="3">
      <c r="A458" s="6" t="s">
        <v>342</v>
      </c>
      <c r="B458" s="7" t="s">
        <v>291</v>
      </c>
      <c r="C458" s="7"/>
      <c r="D458" s="8">
        <v>0</v>
      </c>
      <c r="E458" s="8">
        <v>0</v>
      </c>
      <c r="F458" s="8">
        <v>1969696</v>
      </c>
      <c r="G458" s="9">
        <v>0</v>
      </c>
      <c r="H458" s="14"/>
    </row>
    <row r="459" spans="1:8" outlineLevel="3">
      <c r="A459" s="6" t="s">
        <v>393</v>
      </c>
      <c r="B459" s="7" t="s">
        <v>291</v>
      </c>
      <c r="C459" s="7" t="s">
        <v>394</v>
      </c>
      <c r="D459" s="35">
        <v>459304.49</v>
      </c>
      <c r="E459" s="35">
        <v>459304.49</v>
      </c>
      <c r="F459" s="35">
        <v>0</v>
      </c>
      <c r="G459" s="36">
        <v>1</v>
      </c>
      <c r="H459" s="14"/>
    </row>
    <row r="460" spans="1:8" outlineLevel="3">
      <c r="A460" s="6" t="s">
        <v>395</v>
      </c>
      <c r="B460" s="7" t="s">
        <v>291</v>
      </c>
      <c r="C460" s="7" t="s">
        <v>396</v>
      </c>
      <c r="D460" s="35">
        <v>943674.87</v>
      </c>
      <c r="E460" s="35">
        <v>943674.87</v>
      </c>
      <c r="F460" s="35">
        <v>0</v>
      </c>
      <c r="G460" s="36">
        <v>1</v>
      </c>
      <c r="H460" s="14"/>
    </row>
    <row r="461" spans="1:8" outlineLevel="3">
      <c r="A461" s="6" t="s">
        <v>397</v>
      </c>
      <c r="B461" s="7" t="s">
        <v>291</v>
      </c>
      <c r="C461" s="7" t="s">
        <v>398</v>
      </c>
      <c r="D461" s="35">
        <v>566716.64</v>
      </c>
      <c r="E461" s="35">
        <v>566716.64</v>
      </c>
      <c r="F461" s="35">
        <v>0</v>
      </c>
      <c r="G461" s="36">
        <v>1</v>
      </c>
      <c r="H461" s="14"/>
    </row>
    <row r="462" spans="1:8" ht="51">
      <c r="A462" s="6" t="s">
        <v>292</v>
      </c>
      <c r="B462" s="7" t="s">
        <v>293</v>
      </c>
      <c r="C462" s="7"/>
      <c r="D462" s="8">
        <v>21371000</v>
      </c>
      <c r="E462" s="8">
        <v>10233633.17</v>
      </c>
      <c r="F462" s="8">
        <v>10233633.17</v>
      </c>
      <c r="G462" s="9">
        <v>0.4788560745870572</v>
      </c>
      <c r="H462" s="14"/>
    </row>
    <row r="463" spans="1:8" ht="63.75" outlineLevel="2">
      <c r="A463" s="6" t="s">
        <v>294</v>
      </c>
      <c r="B463" s="7" t="s">
        <v>295</v>
      </c>
      <c r="C463" s="7"/>
      <c r="D463" s="8">
        <v>3078400</v>
      </c>
      <c r="E463" s="8">
        <v>1259217.17</v>
      </c>
      <c r="F463" s="8">
        <v>1259217.17</v>
      </c>
      <c r="G463" s="9">
        <v>0.40904923661642412</v>
      </c>
      <c r="H463" s="14"/>
    </row>
    <row r="464" spans="1:8" outlineLevel="3">
      <c r="A464" s="6" t="s">
        <v>342</v>
      </c>
      <c r="B464" s="7" t="s">
        <v>295</v>
      </c>
      <c r="C464" s="7"/>
      <c r="D464" s="8">
        <v>0</v>
      </c>
      <c r="E464" s="8">
        <v>0</v>
      </c>
      <c r="F464" s="8">
        <v>1259217.17</v>
      </c>
      <c r="G464" s="9">
        <v>0</v>
      </c>
      <c r="H464" s="14"/>
    </row>
    <row r="465" spans="1:8" ht="38.25" outlineLevel="3">
      <c r="A465" s="6" t="s">
        <v>345</v>
      </c>
      <c r="B465" s="7" t="s">
        <v>295</v>
      </c>
      <c r="C465" s="7" t="s">
        <v>346</v>
      </c>
      <c r="D465" s="8">
        <v>2220200</v>
      </c>
      <c r="E465" s="8">
        <v>876570</v>
      </c>
      <c r="F465" s="8">
        <v>0</v>
      </c>
      <c r="G465" s="9">
        <v>0.39481578236194936</v>
      </c>
      <c r="H465" s="14"/>
    </row>
    <row r="466" spans="1:8" outlineLevel="3">
      <c r="A466" s="6" t="s">
        <v>349</v>
      </c>
      <c r="B466" s="7" t="s">
        <v>295</v>
      </c>
      <c r="C466" s="7" t="s">
        <v>350</v>
      </c>
      <c r="D466" s="8">
        <v>670500</v>
      </c>
      <c r="E466" s="8">
        <v>303948.17</v>
      </c>
      <c r="F466" s="8">
        <v>0</v>
      </c>
      <c r="G466" s="9">
        <v>0.45331568978374348</v>
      </c>
      <c r="H466" s="14"/>
    </row>
    <row r="467" spans="1:8" ht="25.5" outlineLevel="3">
      <c r="A467" s="6" t="s">
        <v>355</v>
      </c>
      <c r="B467" s="7" t="s">
        <v>295</v>
      </c>
      <c r="C467" s="7" t="s">
        <v>356</v>
      </c>
      <c r="D467" s="8">
        <v>187700</v>
      </c>
      <c r="E467" s="8">
        <v>78699</v>
      </c>
      <c r="F467" s="8">
        <v>0</v>
      </c>
      <c r="G467" s="9">
        <v>0.4192807671816729</v>
      </c>
      <c r="H467" s="14"/>
    </row>
    <row r="468" spans="1:8" ht="63.75" outlineLevel="2">
      <c r="A468" s="6" t="s">
        <v>294</v>
      </c>
      <c r="B468" s="7" t="s">
        <v>296</v>
      </c>
      <c r="C468" s="7"/>
      <c r="D468" s="8">
        <v>13700000</v>
      </c>
      <c r="E468" s="8">
        <v>6584240</v>
      </c>
      <c r="F468" s="8">
        <v>6584240</v>
      </c>
      <c r="G468" s="9">
        <v>0.48060145985401459</v>
      </c>
      <c r="H468" s="14"/>
    </row>
    <row r="469" spans="1:8" outlineLevel="3">
      <c r="A469" s="6" t="s">
        <v>342</v>
      </c>
      <c r="B469" s="7" t="s">
        <v>296</v>
      </c>
      <c r="C469" s="7"/>
      <c r="D469" s="8">
        <v>0</v>
      </c>
      <c r="E469" s="8">
        <v>0</v>
      </c>
      <c r="F469" s="8">
        <v>6584240</v>
      </c>
      <c r="G469" s="9">
        <v>0</v>
      </c>
      <c r="H469" s="14"/>
    </row>
    <row r="470" spans="1:8" ht="38.25" outlineLevel="3">
      <c r="A470" s="6" t="s">
        <v>345</v>
      </c>
      <c r="B470" s="7" t="s">
        <v>296</v>
      </c>
      <c r="C470" s="7" t="s">
        <v>346</v>
      </c>
      <c r="D470" s="8">
        <v>9544600</v>
      </c>
      <c r="E470" s="8">
        <v>4150000</v>
      </c>
      <c r="F470" s="8">
        <v>0</v>
      </c>
      <c r="G470" s="9">
        <v>0.43480082978857154</v>
      </c>
      <c r="H470" s="14"/>
    </row>
    <row r="471" spans="1:8" outlineLevel="3">
      <c r="A471" s="6" t="s">
        <v>349</v>
      </c>
      <c r="B471" s="7" t="s">
        <v>296</v>
      </c>
      <c r="C471" s="7" t="s">
        <v>350</v>
      </c>
      <c r="D471" s="8">
        <v>2882500</v>
      </c>
      <c r="E471" s="8">
        <v>1319840</v>
      </c>
      <c r="F471" s="8">
        <v>0</v>
      </c>
      <c r="G471" s="9">
        <v>0.45788031222896791</v>
      </c>
      <c r="H471" s="14"/>
    </row>
    <row r="472" spans="1:8" ht="25.5" outlineLevel="3">
      <c r="A472" s="6" t="s">
        <v>353</v>
      </c>
      <c r="B472" s="7" t="s">
        <v>296</v>
      </c>
      <c r="C472" s="7" t="s">
        <v>354</v>
      </c>
      <c r="D472" s="8">
        <v>1000000</v>
      </c>
      <c r="E472" s="8">
        <v>1000000</v>
      </c>
      <c r="F472" s="8">
        <v>0</v>
      </c>
      <c r="G472" s="9">
        <v>1</v>
      </c>
      <c r="H472" s="14"/>
    </row>
    <row r="473" spans="1:8" ht="25.5" outlineLevel="3">
      <c r="A473" s="6" t="s">
        <v>355</v>
      </c>
      <c r="B473" s="7" t="s">
        <v>296</v>
      </c>
      <c r="C473" s="7" t="s">
        <v>356</v>
      </c>
      <c r="D473" s="8">
        <v>272900</v>
      </c>
      <c r="E473" s="8">
        <v>114400</v>
      </c>
      <c r="F473" s="8">
        <v>0</v>
      </c>
      <c r="G473" s="9">
        <v>0.41920117259069256</v>
      </c>
      <c r="H473" s="14"/>
    </row>
    <row r="474" spans="1:8" ht="25.5" outlineLevel="2">
      <c r="A474" s="6" t="s">
        <v>183</v>
      </c>
      <c r="B474" s="7" t="s">
        <v>297</v>
      </c>
      <c r="C474" s="7"/>
      <c r="D474" s="8">
        <v>0</v>
      </c>
      <c r="E474" s="8">
        <v>0</v>
      </c>
      <c r="F474" s="8">
        <v>0</v>
      </c>
      <c r="G474" s="9">
        <v>0</v>
      </c>
      <c r="H474" s="14"/>
    </row>
    <row r="475" spans="1:8" ht="25.5" outlineLevel="3">
      <c r="A475" s="6" t="s">
        <v>385</v>
      </c>
      <c r="B475" s="7" t="s">
        <v>297</v>
      </c>
      <c r="C475" s="7" t="s">
        <v>386</v>
      </c>
      <c r="D475" s="8">
        <v>0</v>
      </c>
      <c r="E475" s="8">
        <v>0</v>
      </c>
      <c r="F475" s="8">
        <v>0</v>
      </c>
      <c r="G475" s="9">
        <v>0</v>
      </c>
      <c r="H475" s="14"/>
    </row>
    <row r="476" spans="1:8" ht="38.25" outlineLevel="2">
      <c r="A476" s="6" t="s">
        <v>298</v>
      </c>
      <c r="B476" s="7" t="s">
        <v>299</v>
      </c>
      <c r="C476" s="7"/>
      <c r="D476" s="8">
        <v>308800</v>
      </c>
      <c r="E476" s="8">
        <v>41180</v>
      </c>
      <c r="F476" s="8">
        <v>41180</v>
      </c>
      <c r="G476" s="9">
        <v>0.13335492227979276</v>
      </c>
      <c r="H476" s="14"/>
    </row>
    <row r="477" spans="1:8" outlineLevel="3">
      <c r="A477" s="6" t="s">
        <v>342</v>
      </c>
      <c r="B477" s="7" t="s">
        <v>299</v>
      </c>
      <c r="C477" s="7"/>
      <c r="D477" s="8">
        <v>0</v>
      </c>
      <c r="E477" s="8">
        <v>0</v>
      </c>
      <c r="F477" s="8">
        <v>41180</v>
      </c>
      <c r="G477" s="9">
        <v>0</v>
      </c>
      <c r="H477" s="14"/>
    </row>
    <row r="478" spans="1:8" ht="25.5" outlineLevel="3">
      <c r="A478" s="6" t="s">
        <v>355</v>
      </c>
      <c r="B478" s="7" t="s">
        <v>299</v>
      </c>
      <c r="C478" s="7" t="s">
        <v>356</v>
      </c>
      <c r="D478" s="8">
        <v>308800</v>
      </c>
      <c r="E478" s="8">
        <v>41180</v>
      </c>
      <c r="F478" s="8">
        <v>0</v>
      </c>
      <c r="G478" s="9">
        <v>0.13335492227979276</v>
      </c>
      <c r="H478" s="14"/>
    </row>
    <row r="479" spans="1:8" ht="51" outlineLevel="2">
      <c r="A479" s="6" t="s">
        <v>73</v>
      </c>
      <c r="B479" s="7" t="s">
        <v>300</v>
      </c>
      <c r="C479" s="7"/>
      <c r="D479" s="8">
        <v>381920</v>
      </c>
      <c r="E479" s="8">
        <v>312700</v>
      </c>
      <c r="F479" s="8">
        <v>312700</v>
      </c>
      <c r="G479" s="9">
        <v>0.81875785504817766</v>
      </c>
      <c r="H479" s="14"/>
    </row>
    <row r="480" spans="1:8" outlineLevel="3">
      <c r="A480" s="6" t="s">
        <v>342</v>
      </c>
      <c r="B480" s="7" t="s">
        <v>300</v>
      </c>
      <c r="C480" s="7"/>
      <c r="D480" s="8">
        <v>0</v>
      </c>
      <c r="E480" s="8">
        <v>0</v>
      </c>
      <c r="F480" s="8">
        <v>312700</v>
      </c>
      <c r="G480" s="9">
        <v>0</v>
      </c>
      <c r="H480" s="14"/>
    </row>
    <row r="481" spans="1:8" ht="25.5" outlineLevel="3">
      <c r="A481" s="6" t="s">
        <v>363</v>
      </c>
      <c r="B481" s="7" t="s">
        <v>300</v>
      </c>
      <c r="C481" s="7" t="s">
        <v>364</v>
      </c>
      <c r="D481" s="8">
        <v>340000</v>
      </c>
      <c r="E481" s="8">
        <v>312700</v>
      </c>
      <c r="F481" s="8">
        <v>0</v>
      </c>
      <c r="G481" s="9">
        <v>0.91970588235294115</v>
      </c>
      <c r="H481" s="14"/>
    </row>
    <row r="482" spans="1:8" outlineLevel="3">
      <c r="A482" s="6" t="s">
        <v>383</v>
      </c>
      <c r="B482" s="7" t="s">
        <v>300</v>
      </c>
      <c r="C482" s="7" t="s">
        <v>384</v>
      </c>
      <c r="D482" s="8">
        <v>41920</v>
      </c>
      <c r="E482" s="8">
        <v>0</v>
      </c>
      <c r="F482" s="8">
        <v>0</v>
      </c>
      <c r="G482" s="9">
        <v>0</v>
      </c>
      <c r="H482" s="14"/>
    </row>
    <row r="483" spans="1:8" ht="51" outlineLevel="2">
      <c r="A483" s="6" t="s">
        <v>73</v>
      </c>
      <c r="B483" s="7" t="s">
        <v>301</v>
      </c>
      <c r="C483" s="7"/>
      <c r="D483" s="8">
        <v>3045120</v>
      </c>
      <c r="E483" s="8">
        <v>1598336</v>
      </c>
      <c r="F483" s="8">
        <v>1598336</v>
      </c>
      <c r="G483" s="9">
        <v>0.52488440521227409</v>
      </c>
      <c r="H483" s="14"/>
    </row>
    <row r="484" spans="1:8" outlineLevel="3">
      <c r="A484" s="6" t="s">
        <v>342</v>
      </c>
      <c r="B484" s="7" t="s">
        <v>301</v>
      </c>
      <c r="C484" s="7"/>
      <c r="D484" s="8">
        <v>0</v>
      </c>
      <c r="E484" s="8">
        <v>0</v>
      </c>
      <c r="F484" s="8">
        <v>1598336</v>
      </c>
      <c r="G484" s="9">
        <v>0</v>
      </c>
      <c r="H484" s="14"/>
    </row>
    <row r="485" spans="1:8" ht="25.5" outlineLevel="3">
      <c r="A485" s="6" t="s">
        <v>361</v>
      </c>
      <c r="B485" s="7" t="s">
        <v>301</v>
      </c>
      <c r="C485" s="7" t="s">
        <v>362</v>
      </c>
      <c r="D485" s="8">
        <v>2182000</v>
      </c>
      <c r="E485" s="8">
        <v>1422431</v>
      </c>
      <c r="F485" s="8">
        <v>0</v>
      </c>
      <c r="G485" s="9">
        <v>0.6518932172318973</v>
      </c>
      <c r="H485" s="14"/>
    </row>
    <row r="486" spans="1:8" ht="25.5" outlineLevel="3">
      <c r="A486" s="6" t="s">
        <v>363</v>
      </c>
      <c r="B486" s="7" t="s">
        <v>301</v>
      </c>
      <c r="C486" s="7" t="s">
        <v>364</v>
      </c>
      <c r="D486" s="8">
        <v>750000</v>
      </c>
      <c r="E486" s="8">
        <v>140000</v>
      </c>
      <c r="F486" s="8">
        <v>0</v>
      </c>
      <c r="G486" s="9">
        <v>0.18666666666666668</v>
      </c>
      <c r="H486" s="14"/>
    </row>
    <row r="487" spans="1:8" outlineLevel="3">
      <c r="A487" s="6" t="s">
        <v>383</v>
      </c>
      <c r="B487" s="7" t="s">
        <v>301</v>
      </c>
      <c r="C487" s="7" t="s">
        <v>384</v>
      </c>
      <c r="D487" s="8">
        <v>113120</v>
      </c>
      <c r="E487" s="8">
        <v>35905</v>
      </c>
      <c r="F487" s="8">
        <v>0</v>
      </c>
      <c r="G487" s="9">
        <v>0.31740629420084865</v>
      </c>
      <c r="H487" s="14"/>
    </row>
    <row r="488" spans="1:8" ht="38.25" outlineLevel="2">
      <c r="A488" s="6" t="s">
        <v>75</v>
      </c>
      <c r="B488" s="7" t="s">
        <v>302</v>
      </c>
      <c r="C488" s="7"/>
      <c r="D488" s="8">
        <v>95480</v>
      </c>
      <c r="E488" s="8">
        <v>66180</v>
      </c>
      <c r="F488" s="8">
        <v>66180</v>
      </c>
      <c r="G488" s="9">
        <v>0.69312945119396729</v>
      </c>
      <c r="H488" s="14"/>
    </row>
    <row r="489" spans="1:8" outlineLevel="3">
      <c r="A489" s="6" t="s">
        <v>342</v>
      </c>
      <c r="B489" s="7" t="s">
        <v>302</v>
      </c>
      <c r="C489" s="7"/>
      <c r="D489" s="8">
        <v>0</v>
      </c>
      <c r="E489" s="8">
        <v>0</v>
      </c>
      <c r="F489" s="8">
        <v>66180</v>
      </c>
      <c r="G489" s="9">
        <v>0</v>
      </c>
      <c r="H489" s="14"/>
    </row>
    <row r="490" spans="1:8" ht="25.5" outlineLevel="3">
      <c r="A490" s="6" t="s">
        <v>363</v>
      </c>
      <c r="B490" s="7" t="s">
        <v>302</v>
      </c>
      <c r="C490" s="7" t="s">
        <v>364</v>
      </c>
      <c r="D490" s="8">
        <v>85000</v>
      </c>
      <c r="E490" s="8">
        <v>66180</v>
      </c>
      <c r="F490" s="8">
        <v>0</v>
      </c>
      <c r="G490" s="9">
        <v>0.77858823529411769</v>
      </c>
      <c r="H490" s="14"/>
    </row>
    <row r="491" spans="1:8" outlineLevel="3">
      <c r="A491" s="6" t="s">
        <v>383</v>
      </c>
      <c r="B491" s="7" t="s">
        <v>302</v>
      </c>
      <c r="C491" s="7" t="s">
        <v>384</v>
      </c>
      <c r="D491" s="8">
        <v>10480</v>
      </c>
      <c r="E491" s="8">
        <v>0</v>
      </c>
      <c r="F491" s="8">
        <v>0</v>
      </c>
      <c r="G491" s="9">
        <v>0</v>
      </c>
      <c r="H491" s="14"/>
    </row>
    <row r="492" spans="1:8" ht="38.25" outlineLevel="2">
      <c r="A492" s="6" t="s">
        <v>75</v>
      </c>
      <c r="B492" s="7" t="s">
        <v>303</v>
      </c>
      <c r="C492" s="7"/>
      <c r="D492" s="8">
        <v>761280</v>
      </c>
      <c r="E492" s="8">
        <v>371780</v>
      </c>
      <c r="F492" s="8">
        <v>371780</v>
      </c>
      <c r="G492" s="9">
        <v>0.48836170659941153</v>
      </c>
      <c r="H492" s="14"/>
    </row>
    <row r="493" spans="1:8" outlineLevel="3">
      <c r="A493" s="6" t="s">
        <v>342</v>
      </c>
      <c r="B493" s="7" t="s">
        <v>303</v>
      </c>
      <c r="C493" s="7"/>
      <c r="D493" s="8">
        <v>0</v>
      </c>
      <c r="E493" s="8">
        <v>0</v>
      </c>
      <c r="F493" s="8">
        <v>371780</v>
      </c>
      <c r="G493" s="9">
        <v>0</v>
      </c>
      <c r="H493" s="14"/>
    </row>
    <row r="494" spans="1:8" ht="25.5" outlineLevel="3">
      <c r="A494" s="6" t="s">
        <v>361</v>
      </c>
      <c r="B494" s="7" t="s">
        <v>303</v>
      </c>
      <c r="C494" s="7" t="s">
        <v>362</v>
      </c>
      <c r="D494" s="8">
        <v>545500</v>
      </c>
      <c r="E494" s="8">
        <v>330077</v>
      </c>
      <c r="F494" s="8">
        <v>0</v>
      </c>
      <c r="G494" s="9">
        <v>0.6050907424381301</v>
      </c>
      <c r="H494" s="14"/>
    </row>
    <row r="495" spans="1:8" ht="25.5" outlineLevel="3">
      <c r="A495" s="6" t="s">
        <v>363</v>
      </c>
      <c r="B495" s="7" t="s">
        <v>303</v>
      </c>
      <c r="C495" s="7" t="s">
        <v>364</v>
      </c>
      <c r="D495" s="8">
        <v>187500</v>
      </c>
      <c r="E495" s="8">
        <v>33000</v>
      </c>
      <c r="F495" s="8">
        <v>0</v>
      </c>
      <c r="G495" s="9">
        <v>0.17599999999999999</v>
      </c>
      <c r="H495" s="14"/>
    </row>
    <row r="496" spans="1:8" outlineLevel="3">
      <c r="A496" s="6" t="s">
        <v>383</v>
      </c>
      <c r="B496" s="7" t="s">
        <v>303</v>
      </c>
      <c r="C496" s="7" t="s">
        <v>384</v>
      </c>
      <c r="D496" s="8">
        <v>28280</v>
      </c>
      <c r="E496" s="8">
        <v>8703</v>
      </c>
      <c r="F496" s="8">
        <v>0</v>
      </c>
      <c r="G496" s="9">
        <v>0.30774398868458275</v>
      </c>
      <c r="H496" s="14"/>
    </row>
    <row r="497" spans="1:8" ht="102" outlineLevel="2">
      <c r="A497" s="6" t="s">
        <v>304</v>
      </c>
      <c r="B497" s="7" t="s">
        <v>305</v>
      </c>
      <c r="C497" s="7"/>
      <c r="D497" s="8">
        <v>0</v>
      </c>
      <c r="E497" s="8">
        <v>0</v>
      </c>
      <c r="F497" s="8">
        <v>0</v>
      </c>
      <c r="G497" s="9">
        <v>0</v>
      </c>
      <c r="H497" s="14"/>
    </row>
    <row r="498" spans="1:8" ht="25.5" outlineLevel="3">
      <c r="A498" s="6" t="s">
        <v>355</v>
      </c>
      <c r="B498" s="7" t="s">
        <v>305</v>
      </c>
      <c r="C498" s="7" t="s">
        <v>356</v>
      </c>
      <c r="D498" s="8">
        <v>0</v>
      </c>
      <c r="E498" s="8">
        <v>0</v>
      </c>
      <c r="F498" s="8">
        <v>0</v>
      </c>
      <c r="G498" s="9">
        <v>0</v>
      </c>
      <c r="H498" s="14"/>
    </row>
    <row r="499" spans="1:8" ht="63.75">
      <c r="A499" s="6" t="s">
        <v>306</v>
      </c>
      <c r="B499" s="7" t="s">
        <v>307</v>
      </c>
      <c r="C499" s="7"/>
      <c r="D499" s="8">
        <v>410600</v>
      </c>
      <c r="E499" s="8">
        <v>115978.99</v>
      </c>
      <c r="F499" s="8">
        <v>115978.99</v>
      </c>
      <c r="G499" s="9">
        <v>0.28246222601071602</v>
      </c>
      <c r="H499" s="14"/>
    </row>
    <row r="500" spans="1:8" ht="38.25" outlineLevel="2">
      <c r="A500" s="6" t="s">
        <v>308</v>
      </c>
      <c r="B500" s="7" t="s">
        <v>309</v>
      </c>
      <c r="C500" s="7"/>
      <c r="D500" s="8">
        <v>410600</v>
      </c>
      <c r="E500" s="8">
        <v>115978.99</v>
      </c>
      <c r="F500" s="8">
        <v>115978.99</v>
      </c>
      <c r="G500" s="9">
        <v>0.28246222601071602</v>
      </c>
      <c r="H500" s="14"/>
    </row>
    <row r="501" spans="1:8" outlineLevel="3">
      <c r="A501" s="6" t="s">
        <v>342</v>
      </c>
      <c r="B501" s="7" t="s">
        <v>309</v>
      </c>
      <c r="C501" s="7"/>
      <c r="D501" s="8">
        <v>0</v>
      </c>
      <c r="E501" s="8">
        <v>0</v>
      </c>
      <c r="F501" s="8">
        <v>115978.99</v>
      </c>
      <c r="G501" s="9">
        <v>0</v>
      </c>
      <c r="H501" s="14"/>
    </row>
    <row r="502" spans="1:8" ht="25.5" outlineLevel="3">
      <c r="A502" s="6" t="s">
        <v>355</v>
      </c>
      <c r="B502" s="7" t="s">
        <v>309</v>
      </c>
      <c r="C502" s="7" t="s">
        <v>356</v>
      </c>
      <c r="D502" s="8">
        <v>410600</v>
      </c>
      <c r="E502" s="8">
        <v>115978.99</v>
      </c>
      <c r="F502" s="8">
        <v>0</v>
      </c>
      <c r="G502" s="9">
        <v>0.28246222601071602</v>
      </c>
      <c r="H502" s="14"/>
    </row>
    <row r="503" spans="1:8" ht="89.25">
      <c r="A503" s="6" t="s">
        <v>310</v>
      </c>
      <c r="B503" s="7" t="s">
        <v>311</v>
      </c>
      <c r="C503" s="7"/>
      <c r="D503" s="8">
        <v>128000</v>
      </c>
      <c r="E503" s="8">
        <v>0</v>
      </c>
      <c r="F503" s="8">
        <v>0</v>
      </c>
      <c r="G503" s="9">
        <v>0</v>
      </c>
      <c r="H503" s="14"/>
    </row>
    <row r="504" spans="1:8" ht="51" outlineLevel="2">
      <c r="A504" s="6" t="s">
        <v>312</v>
      </c>
      <c r="B504" s="7" t="s">
        <v>313</v>
      </c>
      <c r="C504" s="7"/>
      <c r="D504" s="8">
        <v>96000</v>
      </c>
      <c r="E504" s="8">
        <v>0</v>
      </c>
      <c r="F504" s="8">
        <v>0</v>
      </c>
      <c r="G504" s="9">
        <v>0</v>
      </c>
      <c r="H504" s="14"/>
    </row>
    <row r="505" spans="1:8" ht="25.5" outlineLevel="3">
      <c r="A505" s="6" t="s">
        <v>355</v>
      </c>
      <c r="B505" s="7" t="s">
        <v>313</v>
      </c>
      <c r="C505" s="7" t="s">
        <v>356</v>
      </c>
      <c r="D505" s="8">
        <v>96000</v>
      </c>
      <c r="E505" s="8">
        <v>0</v>
      </c>
      <c r="F505" s="8">
        <v>0</v>
      </c>
      <c r="G505" s="9">
        <v>0</v>
      </c>
      <c r="H505" s="14"/>
    </row>
    <row r="506" spans="1:8" ht="76.5" outlineLevel="2">
      <c r="A506" s="6" t="s">
        <v>314</v>
      </c>
      <c r="B506" s="7" t="s">
        <v>315</v>
      </c>
      <c r="C506" s="7"/>
      <c r="D506" s="8">
        <v>32000</v>
      </c>
      <c r="E506" s="8">
        <v>0</v>
      </c>
      <c r="F506" s="8">
        <v>0</v>
      </c>
      <c r="G506" s="9">
        <v>0</v>
      </c>
      <c r="H506" s="14"/>
    </row>
    <row r="507" spans="1:8" ht="25.5" outlineLevel="3">
      <c r="A507" s="6" t="s">
        <v>355</v>
      </c>
      <c r="B507" s="7" t="s">
        <v>315</v>
      </c>
      <c r="C507" s="7" t="s">
        <v>356</v>
      </c>
      <c r="D507" s="8">
        <v>32000</v>
      </c>
      <c r="E507" s="8">
        <v>0</v>
      </c>
      <c r="F507" s="8">
        <v>0</v>
      </c>
      <c r="G507" s="9">
        <v>0</v>
      </c>
      <c r="H507" s="14"/>
    </row>
    <row r="508" spans="1:8" ht="63.75">
      <c r="A508" s="6" t="s">
        <v>316</v>
      </c>
      <c r="B508" s="7" t="s">
        <v>317</v>
      </c>
      <c r="C508" s="7"/>
      <c r="D508" s="8">
        <v>80000</v>
      </c>
      <c r="E508" s="8">
        <v>0</v>
      </c>
      <c r="F508" s="8">
        <v>0</v>
      </c>
      <c r="G508" s="9">
        <v>0</v>
      </c>
      <c r="H508" s="14"/>
    </row>
    <row r="509" spans="1:8" ht="76.5" outlineLevel="2">
      <c r="A509" s="6" t="s">
        <v>318</v>
      </c>
      <c r="B509" s="7" t="s">
        <v>319</v>
      </c>
      <c r="C509" s="7"/>
      <c r="D509" s="8">
        <v>80000</v>
      </c>
      <c r="E509" s="8">
        <v>0</v>
      </c>
      <c r="F509" s="8">
        <v>0</v>
      </c>
      <c r="G509" s="9">
        <v>0</v>
      </c>
      <c r="H509" s="14"/>
    </row>
    <row r="510" spans="1:8" ht="25.5" outlineLevel="3">
      <c r="A510" s="6" t="s">
        <v>355</v>
      </c>
      <c r="B510" s="7" t="s">
        <v>319</v>
      </c>
      <c r="C510" s="7" t="s">
        <v>356</v>
      </c>
      <c r="D510" s="8">
        <v>80000</v>
      </c>
      <c r="E510" s="8">
        <v>0</v>
      </c>
      <c r="F510" s="8">
        <v>0</v>
      </c>
      <c r="G510" s="9">
        <v>0</v>
      </c>
      <c r="H510" s="14"/>
    </row>
    <row r="511" spans="1:8" ht="76.5">
      <c r="A511" s="6" t="s">
        <v>320</v>
      </c>
      <c r="B511" s="7" t="s">
        <v>321</v>
      </c>
      <c r="C511" s="7"/>
      <c r="D511" s="8">
        <v>121350712.97</v>
      </c>
      <c r="E511" s="8">
        <v>30305414.989999998</v>
      </c>
      <c r="F511" s="8">
        <v>30305414.989999998</v>
      </c>
      <c r="G511" s="9">
        <v>0.24973413215538356</v>
      </c>
      <c r="H511" s="14"/>
    </row>
    <row r="512" spans="1:8" ht="76.5" outlineLevel="2">
      <c r="A512" s="6" t="s">
        <v>322</v>
      </c>
      <c r="B512" s="7" t="s">
        <v>323</v>
      </c>
      <c r="C512" s="7"/>
      <c r="D512" s="8">
        <v>59871949</v>
      </c>
      <c r="E512" s="8">
        <v>7392216.1900000004</v>
      </c>
      <c r="F512" s="8">
        <v>7392216.1900000004</v>
      </c>
      <c r="G512" s="9">
        <v>0.12346710460352643</v>
      </c>
      <c r="H512" s="14"/>
    </row>
    <row r="513" spans="1:8" outlineLevel="3">
      <c r="A513" s="6" t="s">
        <v>342</v>
      </c>
      <c r="B513" s="7" t="s">
        <v>323</v>
      </c>
      <c r="C513" s="7"/>
      <c r="D513" s="8">
        <v>0</v>
      </c>
      <c r="E513" s="8">
        <v>0</v>
      </c>
      <c r="F513" s="8">
        <v>7392216.1900000004</v>
      </c>
      <c r="G513" s="9">
        <v>0</v>
      </c>
      <c r="H513" s="14"/>
    </row>
    <row r="514" spans="1:8" ht="38.25" outlineLevel="3">
      <c r="A514" s="6" t="s">
        <v>359</v>
      </c>
      <c r="B514" s="7" t="s">
        <v>323</v>
      </c>
      <c r="C514" s="7" t="s">
        <v>360</v>
      </c>
      <c r="D514" s="8">
        <v>13770549</v>
      </c>
      <c r="E514" s="8">
        <v>1700209.82</v>
      </c>
      <c r="F514" s="8">
        <v>0</v>
      </c>
      <c r="G514" s="9">
        <v>0.12346710505151247</v>
      </c>
      <c r="H514" s="14"/>
    </row>
    <row r="515" spans="1:8" ht="51" outlineLevel="3">
      <c r="A515" s="6" t="s">
        <v>375</v>
      </c>
      <c r="B515" s="7" t="s">
        <v>323</v>
      </c>
      <c r="C515" s="7" t="s">
        <v>376</v>
      </c>
      <c r="D515" s="35">
        <v>46101400</v>
      </c>
      <c r="E515" s="8">
        <v>5692006.3700000001</v>
      </c>
      <c r="F515" s="8">
        <v>0</v>
      </c>
      <c r="G515" s="9">
        <v>0.12346710446971242</v>
      </c>
      <c r="H515" s="14"/>
    </row>
    <row r="516" spans="1:8" ht="102" outlineLevel="2">
      <c r="A516" s="6" t="s">
        <v>324</v>
      </c>
      <c r="B516" s="7" t="s">
        <v>325</v>
      </c>
      <c r="C516" s="7"/>
      <c r="D516" s="8">
        <v>2360412.9700000002</v>
      </c>
      <c r="E516" s="8">
        <v>2360412.9700000002</v>
      </c>
      <c r="F516" s="8">
        <v>2360412.9700000002</v>
      </c>
      <c r="G516" s="9">
        <v>1</v>
      </c>
      <c r="H516" s="14"/>
    </row>
    <row r="517" spans="1:8" outlineLevel="3">
      <c r="A517" s="6" t="s">
        <v>342</v>
      </c>
      <c r="B517" s="7" t="s">
        <v>325</v>
      </c>
      <c r="C517" s="7"/>
      <c r="D517" s="8">
        <v>0</v>
      </c>
      <c r="E517" s="8">
        <v>0</v>
      </c>
      <c r="F517" s="8">
        <v>2360412.9700000002</v>
      </c>
      <c r="G517" s="9">
        <v>0</v>
      </c>
      <c r="H517" s="14"/>
    </row>
    <row r="518" spans="1:8" ht="38.25" outlineLevel="3">
      <c r="A518" s="6" t="s">
        <v>359</v>
      </c>
      <c r="B518" s="7" t="s">
        <v>325</v>
      </c>
      <c r="C518" s="7" t="s">
        <v>360</v>
      </c>
      <c r="D518" s="8">
        <v>542912.97</v>
      </c>
      <c r="E518" s="8">
        <v>542912.98</v>
      </c>
      <c r="F518" s="8">
        <v>0</v>
      </c>
      <c r="G518" s="9">
        <v>1.0000000184191584</v>
      </c>
      <c r="H518" s="14"/>
    </row>
    <row r="519" spans="1:8" ht="51" outlineLevel="3">
      <c r="A519" s="6" t="s">
        <v>375</v>
      </c>
      <c r="B519" s="7" t="s">
        <v>325</v>
      </c>
      <c r="C519" s="7" t="s">
        <v>376</v>
      </c>
      <c r="D519" s="35">
        <v>1817500</v>
      </c>
      <c r="E519" s="8">
        <v>1817499.99</v>
      </c>
      <c r="F519" s="8">
        <v>0</v>
      </c>
      <c r="G519" s="9">
        <v>0.99999999449793675</v>
      </c>
      <c r="H519" s="14"/>
    </row>
    <row r="520" spans="1:8" ht="140.25" outlineLevel="2">
      <c r="A520" s="6" t="s">
        <v>326</v>
      </c>
      <c r="B520" s="7" t="s">
        <v>327</v>
      </c>
      <c r="C520" s="7"/>
      <c r="D520" s="8">
        <v>53530051</v>
      </c>
      <c r="E520" s="8">
        <v>14964485.83</v>
      </c>
      <c r="F520" s="8">
        <v>14964485.83</v>
      </c>
      <c r="G520" s="9">
        <v>0.27955299033808129</v>
      </c>
      <c r="H520" s="14"/>
    </row>
    <row r="521" spans="1:8" outlineLevel="3">
      <c r="A521" s="6" t="s">
        <v>342</v>
      </c>
      <c r="B521" s="7" t="s">
        <v>327</v>
      </c>
      <c r="C521" s="7"/>
      <c r="D521" s="8">
        <v>0</v>
      </c>
      <c r="E521" s="8">
        <v>0</v>
      </c>
      <c r="F521" s="8">
        <v>14964485.83</v>
      </c>
      <c r="G521" s="9">
        <v>0</v>
      </c>
      <c r="H521" s="14"/>
    </row>
    <row r="522" spans="1:8" ht="38.25" outlineLevel="3">
      <c r="A522" s="6" t="s">
        <v>359</v>
      </c>
      <c r="B522" s="7" t="s">
        <v>327</v>
      </c>
      <c r="C522" s="7" t="s">
        <v>360</v>
      </c>
      <c r="D522" s="8">
        <v>53530051</v>
      </c>
      <c r="E522" s="8">
        <v>14964485.83</v>
      </c>
      <c r="F522" s="8">
        <v>0</v>
      </c>
      <c r="G522" s="9">
        <v>0.27955299033808129</v>
      </c>
      <c r="H522" s="14"/>
    </row>
    <row r="523" spans="1:8" ht="127.5" outlineLevel="2">
      <c r="A523" s="6" t="s">
        <v>328</v>
      </c>
      <c r="B523" s="7" t="s">
        <v>329</v>
      </c>
      <c r="C523" s="7"/>
      <c r="D523" s="8">
        <v>5588300</v>
      </c>
      <c r="E523" s="8">
        <v>5588300</v>
      </c>
      <c r="F523" s="8">
        <v>5588300</v>
      </c>
      <c r="G523" s="9">
        <v>1</v>
      </c>
      <c r="H523" s="14"/>
    </row>
    <row r="524" spans="1:8" outlineLevel="3">
      <c r="A524" s="6" t="s">
        <v>342</v>
      </c>
      <c r="B524" s="7" t="s">
        <v>329</v>
      </c>
      <c r="C524" s="7"/>
      <c r="D524" s="8">
        <v>0</v>
      </c>
      <c r="E524" s="8">
        <v>0</v>
      </c>
      <c r="F524" s="8">
        <v>5588300</v>
      </c>
      <c r="G524" s="9">
        <v>0</v>
      </c>
      <c r="H524" s="14"/>
    </row>
    <row r="525" spans="1:8" ht="38.25" outlineLevel="3">
      <c r="A525" s="6" t="s">
        <v>359</v>
      </c>
      <c r="B525" s="7" t="s">
        <v>329</v>
      </c>
      <c r="C525" s="7" t="s">
        <v>360</v>
      </c>
      <c r="D525" s="8">
        <v>5588300</v>
      </c>
      <c r="E525" s="8">
        <v>5588300</v>
      </c>
      <c r="F525" s="8">
        <v>0</v>
      </c>
      <c r="G525" s="9">
        <v>1</v>
      </c>
      <c r="H525" s="14"/>
    </row>
    <row r="526" spans="1:8" ht="89.25">
      <c r="A526" s="6" t="s">
        <v>330</v>
      </c>
      <c r="B526" s="7" t="s">
        <v>331</v>
      </c>
      <c r="C526" s="7"/>
      <c r="D526" s="8">
        <v>2950000</v>
      </c>
      <c r="E526" s="8">
        <v>2950000</v>
      </c>
      <c r="F526" s="8">
        <v>2950000</v>
      </c>
      <c r="G526" s="9">
        <v>1</v>
      </c>
      <c r="H526" s="14"/>
    </row>
    <row r="527" spans="1:8" ht="38.25" outlineLevel="2">
      <c r="A527" s="6" t="s">
        <v>332</v>
      </c>
      <c r="B527" s="7" t="s">
        <v>333</v>
      </c>
      <c r="C527" s="7"/>
      <c r="D527" s="8">
        <v>2950000</v>
      </c>
      <c r="E527" s="8">
        <v>2950000</v>
      </c>
      <c r="F527" s="8">
        <v>2950000</v>
      </c>
      <c r="G527" s="9">
        <v>1</v>
      </c>
      <c r="H527" s="14"/>
    </row>
    <row r="528" spans="1:8" outlineLevel="3">
      <c r="A528" s="6" t="s">
        <v>342</v>
      </c>
      <c r="B528" s="7" t="s">
        <v>333</v>
      </c>
      <c r="C528" s="7"/>
      <c r="D528" s="8">
        <v>0</v>
      </c>
      <c r="E528" s="8">
        <v>0</v>
      </c>
      <c r="F528" s="8">
        <v>2950000</v>
      </c>
      <c r="G528" s="9">
        <v>0</v>
      </c>
      <c r="H528" s="14"/>
    </row>
    <row r="529" spans="1:8" ht="38.25" outlineLevel="3">
      <c r="A529" s="6" t="s">
        <v>359</v>
      </c>
      <c r="B529" s="7" t="s">
        <v>333</v>
      </c>
      <c r="C529" s="7" t="s">
        <v>360</v>
      </c>
      <c r="D529" s="8">
        <v>2950000</v>
      </c>
      <c r="E529" s="8">
        <v>2950000</v>
      </c>
      <c r="F529" s="8">
        <v>0</v>
      </c>
      <c r="G529" s="9">
        <v>1</v>
      </c>
      <c r="H529" s="14"/>
    </row>
    <row r="530" spans="1:8" ht="89.25">
      <c r="A530" s="6" t="s">
        <v>334</v>
      </c>
      <c r="B530" s="7" t="s">
        <v>335</v>
      </c>
      <c r="C530" s="7"/>
      <c r="D530" s="8">
        <v>380000</v>
      </c>
      <c r="E530" s="8">
        <v>0</v>
      </c>
      <c r="F530" s="8">
        <v>0</v>
      </c>
      <c r="G530" s="9">
        <v>0</v>
      </c>
      <c r="H530" s="14"/>
    </row>
    <row r="531" spans="1:8" ht="102" outlineLevel="2">
      <c r="A531" s="6" t="s">
        <v>336</v>
      </c>
      <c r="B531" s="7" t="s">
        <v>337</v>
      </c>
      <c r="C531" s="7"/>
      <c r="D531" s="8">
        <v>380000</v>
      </c>
      <c r="E531" s="8">
        <v>0</v>
      </c>
      <c r="F531" s="8">
        <v>0</v>
      </c>
      <c r="G531" s="9">
        <v>0</v>
      </c>
      <c r="H531" s="14"/>
    </row>
    <row r="532" spans="1:8" ht="25.5" outlineLevel="3">
      <c r="A532" s="6" t="s">
        <v>355</v>
      </c>
      <c r="B532" s="7" t="s">
        <v>337</v>
      </c>
      <c r="C532" s="7" t="s">
        <v>356</v>
      </c>
      <c r="D532" s="8">
        <v>380000</v>
      </c>
      <c r="E532" s="8">
        <v>0</v>
      </c>
      <c r="F532" s="8">
        <v>0</v>
      </c>
      <c r="G532" s="9">
        <v>0</v>
      </c>
      <c r="H532" s="14"/>
    </row>
    <row r="533" spans="1:8" ht="12.75" customHeight="1">
      <c r="A533" s="90" t="s">
        <v>338</v>
      </c>
      <c r="B533" s="91"/>
      <c r="C533" s="91"/>
      <c r="D533" s="10">
        <v>607082929.33000004</v>
      </c>
      <c r="E533" s="10">
        <v>275555012.58999997</v>
      </c>
      <c r="F533" s="10">
        <v>271499350.55000001</v>
      </c>
      <c r="G533" s="11">
        <v>0.45390011689854809</v>
      </c>
      <c r="H533" s="14"/>
    </row>
    <row r="534" spans="1:8" ht="12.75" customHeight="1">
      <c r="A534" s="14"/>
      <c r="B534" s="14"/>
      <c r="C534" s="14"/>
      <c r="D534" s="14"/>
      <c r="E534" s="14"/>
      <c r="F534" s="14"/>
      <c r="G534" s="14"/>
      <c r="H534" s="14"/>
    </row>
    <row r="535" spans="1:8">
      <c r="A535" s="92"/>
      <c r="B535" s="93"/>
      <c r="C535" s="93"/>
      <c r="D535" s="93"/>
      <c r="E535" s="93"/>
      <c r="F535" s="17"/>
      <c r="G535" s="17"/>
      <c r="H535" s="14"/>
    </row>
  </sheetData>
  <mergeCells count="14">
    <mergeCell ref="A6:A7"/>
    <mergeCell ref="B6:B7"/>
    <mergeCell ref="G6:G7"/>
    <mergeCell ref="A533:C533"/>
    <mergeCell ref="A535:E535"/>
    <mergeCell ref="E6:E7"/>
    <mergeCell ref="F6:F7"/>
    <mergeCell ref="D6:D7"/>
    <mergeCell ref="C6:C7"/>
    <mergeCell ref="A1:D1"/>
    <mergeCell ref="A2:D2"/>
    <mergeCell ref="A3:F3"/>
    <mergeCell ref="A4:F4"/>
    <mergeCell ref="A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opLeftCell="A11" workbookViewId="0">
      <selection activeCell="I27" sqref="I27"/>
    </sheetView>
  </sheetViews>
  <sheetFormatPr defaultRowHeight="15"/>
  <cols>
    <col min="1" max="1" width="40" style="19" customWidth="1"/>
    <col min="2" max="2" width="11.5703125" style="19" bestFit="1" customWidth="1"/>
    <col min="3" max="3" width="14.7109375" style="19" customWidth="1"/>
    <col min="4" max="5" width="13.85546875" style="19" bestFit="1" customWidth="1"/>
    <col min="6" max="6" width="13.85546875" style="19" customWidth="1"/>
    <col min="7" max="7" width="11.7109375" style="19" customWidth="1"/>
    <col min="8" max="8" width="36.28515625" style="84" customWidth="1"/>
    <col min="9" max="16384" width="9.140625" style="19"/>
  </cols>
  <sheetData>
    <row r="1" spans="1:8">
      <c r="A1" s="134" t="s">
        <v>0</v>
      </c>
      <c r="B1" s="135"/>
      <c r="C1" s="135"/>
      <c r="D1" s="18"/>
      <c r="E1" s="18"/>
      <c r="F1" s="18"/>
      <c r="G1" s="18"/>
      <c r="H1" s="81"/>
    </row>
    <row r="2" spans="1:8" s="41" customFormat="1" ht="15.75" customHeight="1">
      <c r="A2" s="155" t="s">
        <v>423</v>
      </c>
      <c r="B2" s="155"/>
      <c r="C2" s="155"/>
      <c r="D2" s="155"/>
      <c r="E2" s="155"/>
      <c r="F2" s="155"/>
      <c r="G2" s="155"/>
      <c r="H2" s="155"/>
    </row>
    <row r="3" spans="1:8" s="41" customFormat="1" ht="15.75">
      <c r="A3" s="156" t="s">
        <v>2</v>
      </c>
      <c r="B3" s="156"/>
      <c r="C3" s="156"/>
      <c r="D3" s="156"/>
      <c r="E3" s="156"/>
      <c r="F3" s="156"/>
      <c r="G3" s="156"/>
      <c r="H3" s="156"/>
    </row>
    <row r="4" spans="1:8" s="41" customFormat="1" ht="15.75">
      <c r="A4" s="156" t="s">
        <v>424</v>
      </c>
      <c r="B4" s="156"/>
      <c r="C4" s="156"/>
      <c r="D4" s="156"/>
      <c r="E4" s="156"/>
      <c r="F4" s="156"/>
      <c r="G4" s="156"/>
      <c r="H4" s="156"/>
    </row>
    <row r="5" spans="1:8">
      <c r="A5" s="140" t="s">
        <v>3</v>
      </c>
      <c r="B5" s="141"/>
      <c r="C5" s="141"/>
      <c r="D5" s="141"/>
      <c r="E5" s="141"/>
      <c r="F5" s="141"/>
      <c r="G5" s="141"/>
      <c r="H5" s="81"/>
    </row>
    <row r="6" spans="1:8">
      <c r="A6" s="148" t="s">
        <v>4</v>
      </c>
      <c r="B6" s="150" t="s">
        <v>5</v>
      </c>
      <c r="C6" s="146" t="s">
        <v>8</v>
      </c>
      <c r="D6" s="142" t="s">
        <v>9</v>
      </c>
      <c r="E6" s="142" t="s">
        <v>11</v>
      </c>
      <c r="F6" s="157" t="s">
        <v>408</v>
      </c>
      <c r="G6" s="142" t="s">
        <v>13</v>
      </c>
      <c r="H6" s="159" t="s">
        <v>409</v>
      </c>
    </row>
    <row r="7" spans="1:8">
      <c r="A7" s="149"/>
      <c r="B7" s="151"/>
      <c r="C7" s="147"/>
      <c r="D7" s="143"/>
      <c r="E7" s="143"/>
      <c r="F7" s="158"/>
      <c r="G7" s="143"/>
      <c r="H7" s="160"/>
    </row>
    <row r="8" spans="1:8" ht="63.75">
      <c r="A8" s="22" t="s">
        <v>14</v>
      </c>
      <c r="B8" s="26" t="s">
        <v>15</v>
      </c>
      <c r="C8" s="71">
        <v>28187500</v>
      </c>
      <c r="D8" s="71">
        <v>13434437.67</v>
      </c>
      <c r="E8" s="71">
        <v>13345009.58</v>
      </c>
      <c r="F8" s="71">
        <f>C8-E8</f>
        <v>14842490.42</v>
      </c>
      <c r="G8" s="75">
        <f>E8/C8*100%</f>
        <v>0.47343714696230599</v>
      </c>
      <c r="H8" s="161" t="s">
        <v>410</v>
      </c>
    </row>
    <row r="9" spans="1:8">
      <c r="A9" s="22"/>
      <c r="B9" s="65" t="s">
        <v>341</v>
      </c>
      <c r="C9" s="72">
        <v>470800</v>
      </c>
      <c r="D9" s="72">
        <v>325900</v>
      </c>
      <c r="E9" s="72">
        <v>325900</v>
      </c>
      <c r="F9" s="72">
        <f t="shared" ref="F9:F65" si="0">C9-E9</f>
        <v>144900</v>
      </c>
      <c r="G9" s="76">
        <f t="shared" ref="G9:G11" si="1">E9/C9*100%</f>
        <v>0.6922259983007647</v>
      </c>
      <c r="H9" s="161"/>
    </row>
    <row r="10" spans="1:8">
      <c r="A10" s="22"/>
      <c r="B10" s="67" t="s">
        <v>339</v>
      </c>
      <c r="C10" s="73">
        <v>17672100</v>
      </c>
      <c r="D10" s="73">
        <v>8335100</v>
      </c>
      <c r="E10" s="73">
        <v>8283677.3899999997</v>
      </c>
      <c r="F10" s="73">
        <f t="shared" si="0"/>
        <v>9388422.6099999994</v>
      </c>
      <c r="G10" s="77">
        <f t="shared" si="1"/>
        <v>0.46874323877750801</v>
      </c>
      <c r="H10" s="161"/>
    </row>
    <row r="11" spans="1:8">
      <c r="A11" s="22"/>
      <c r="B11" s="69" t="s">
        <v>340</v>
      </c>
      <c r="C11" s="74">
        <v>10044600</v>
      </c>
      <c r="D11" s="74">
        <v>4773437.67</v>
      </c>
      <c r="E11" s="74">
        <v>4735432.1900000004</v>
      </c>
      <c r="F11" s="74">
        <f t="shared" si="0"/>
        <v>5309167.8099999996</v>
      </c>
      <c r="G11" s="78">
        <f t="shared" si="1"/>
        <v>0.4714405939509787</v>
      </c>
      <c r="H11" s="161"/>
    </row>
    <row r="12" spans="1:8" ht="63.75">
      <c r="A12" s="22" t="s">
        <v>38</v>
      </c>
      <c r="B12" s="26" t="s">
        <v>39</v>
      </c>
      <c r="C12" s="71">
        <v>22500</v>
      </c>
      <c r="D12" s="71">
        <v>0</v>
      </c>
      <c r="E12" s="71">
        <v>0</v>
      </c>
      <c r="F12" s="71">
        <f t="shared" si="0"/>
        <v>22500</v>
      </c>
      <c r="G12" s="75">
        <f>E12/C12*100%</f>
        <v>0</v>
      </c>
      <c r="H12" s="154" t="s">
        <v>411</v>
      </c>
    </row>
    <row r="13" spans="1:8">
      <c r="A13" s="22"/>
      <c r="B13" s="69" t="s">
        <v>340</v>
      </c>
      <c r="C13" s="74">
        <v>22500</v>
      </c>
      <c r="D13" s="74">
        <v>0</v>
      </c>
      <c r="E13" s="74">
        <v>0</v>
      </c>
      <c r="F13" s="74">
        <f t="shared" si="0"/>
        <v>22500</v>
      </c>
      <c r="G13" s="78">
        <f>E13/C13*100%</f>
        <v>0</v>
      </c>
      <c r="H13" s="154"/>
    </row>
    <row r="14" spans="1:8" ht="51">
      <c r="A14" s="22" t="s">
        <v>44</v>
      </c>
      <c r="B14" s="26" t="s">
        <v>45</v>
      </c>
      <c r="C14" s="71">
        <v>20000</v>
      </c>
      <c r="D14" s="71">
        <v>0</v>
      </c>
      <c r="E14" s="71">
        <v>0</v>
      </c>
      <c r="F14" s="71">
        <f t="shared" si="0"/>
        <v>20000</v>
      </c>
      <c r="G14" s="75">
        <f>E14/C14*100%</f>
        <v>0</v>
      </c>
      <c r="H14" s="154" t="s">
        <v>412</v>
      </c>
    </row>
    <row r="15" spans="1:8">
      <c r="A15" s="22"/>
      <c r="B15" s="69" t="s">
        <v>340</v>
      </c>
      <c r="C15" s="74">
        <v>20000</v>
      </c>
      <c r="D15" s="74">
        <v>0</v>
      </c>
      <c r="E15" s="74">
        <v>0</v>
      </c>
      <c r="F15" s="74">
        <f t="shared" si="0"/>
        <v>20000</v>
      </c>
      <c r="G15" s="78">
        <f>E15/C15*100%</f>
        <v>0</v>
      </c>
      <c r="H15" s="154"/>
    </row>
    <row r="16" spans="1:8" ht="76.5">
      <c r="A16" s="22" t="s">
        <v>48</v>
      </c>
      <c r="B16" s="26" t="s">
        <v>49</v>
      </c>
      <c r="C16" s="71">
        <v>100000</v>
      </c>
      <c r="D16" s="71">
        <v>21120</v>
      </c>
      <c r="E16" s="71">
        <v>21120</v>
      </c>
      <c r="F16" s="71">
        <f t="shared" si="0"/>
        <v>78880</v>
      </c>
      <c r="G16" s="75">
        <f>E16/C16*100%</f>
        <v>0.2112</v>
      </c>
      <c r="H16" s="154" t="s">
        <v>413</v>
      </c>
    </row>
    <row r="17" spans="1:8">
      <c r="A17" s="22"/>
      <c r="B17" s="69" t="s">
        <v>340</v>
      </c>
      <c r="C17" s="74">
        <v>100000</v>
      </c>
      <c r="D17" s="74">
        <v>21120</v>
      </c>
      <c r="E17" s="74">
        <v>21120</v>
      </c>
      <c r="F17" s="74">
        <f t="shared" si="0"/>
        <v>78880</v>
      </c>
      <c r="G17" s="78">
        <v>0.2112</v>
      </c>
      <c r="H17" s="154"/>
    </row>
    <row r="18" spans="1:8" ht="63.75">
      <c r="A18" s="22" t="s">
        <v>55</v>
      </c>
      <c r="B18" s="26" t="s">
        <v>56</v>
      </c>
      <c r="C18" s="71">
        <v>70000</v>
      </c>
      <c r="D18" s="71">
        <v>0</v>
      </c>
      <c r="E18" s="71">
        <v>0</v>
      </c>
      <c r="F18" s="71">
        <f t="shared" si="0"/>
        <v>70000</v>
      </c>
      <c r="G18" s="75">
        <f t="shared" ref="G18:G65" si="2">E18/C18*100%</f>
        <v>0</v>
      </c>
      <c r="H18" s="154" t="s">
        <v>414</v>
      </c>
    </row>
    <row r="19" spans="1:8">
      <c r="A19" s="22"/>
      <c r="B19" s="69" t="s">
        <v>340</v>
      </c>
      <c r="C19" s="74">
        <v>70000</v>
      </c>
      <c r="D19" s="74">
        <v>0</v>
      </c>
      <c r="E19" s="74">
        <v>0</v>
      </c>
      <c r="F19" s="74">
        <f t="shared" si="0"/>
        <v>70000</v>
      </c>
      <c r="G19" s="78">
        <f t="shared" si="2"/>
        <v>0</v>
      </c>
      <c r="H19" s="154"/>
    </row>
    <row r="20" spans="1:8" ht="51">
      <c r="A20" s="22" t="s">
        <v>59</v>
      </c>
      <c r="B20" s="26" t="s">
        <v>60</v>
      </c>
      <c r="C20" s="71">
        <v>10000</v>
      </c>
      <c r="D20" s="71">
        <v>0</v>
      </c>
      <c r="E20" s="71">
        <v>0</v>
      </c>
      <c r="F20" s="71">
        <f t="shared" si="0"/>
        <v>10000</v>
      </c>
      <c r="G20" s="75">
        <f t="shared" si="2"/>
        <v>0</v>
      </c>
      <c r="H20" s="154" t="s">
        <v>415</v>
      </c>
    </row>
    <row r="21" spans="1:8">
      <c r="A21" s="22"/>
      <c r="B21" s="69" t="s">
        <v>340</v>
      </c>
      <c r="C21" s="74">
        <v>10000</v>
      </c>
      <c r="D21" s="74">
        <v>0</v>
      </c>
      <c r="E21" s="74">
        <v>0</v>
      </c>
      <c r="F21" s="74">
        <f t="shared" si="0"/>
        <v>10000</v>
      </c>
      <c r="G21" s="78">
        <f t="shared" si="2"/>
        <v>0</v>
      </c>
      <c r="H21" s="154"/>
    </row>
    <row r="22" spans="1:8" ht="63.75">
      <c r="A22" s="22" t="s">
        <v>67</v>
      </c>
      <c r="B22" s="26" t="s">
        <v>68</v>
      </c>
      <c r="C22" s="71">
        <v>1351100</v>
      </c>
      <c r="D22" s="71">
        <v>837335.63</v>
      </c>
      <c r="E22" s="71">
        <v>837335.63</v>
      </c>
      <c r="F22" s="71">
        <f t="shared" si="0"/>
        <v>513764.37</v>
      </c>
      <c r="G22" s="75">
        <f t="shared" si="2"/>
        <v>0.61974363851676417</v>
      </c>
      <c r="H22" s="154" t="s">
        <v>416</v>
      </c>
    </row>
    <row r="23" spans="1:8">
      <c r="A23" s="22"/>
      <c r="B23" s="67" t="s">
        <v>339</v>
      </c>
      <c r="C23" s="73">
        <v>508080</v>
      </c>
      <c r="D23" s="73">
        <v>410209.31</v>
      </c>
      <c r="E23" s="73">
        <v>410209.31</v>
      </c>
      <c r="F23" s="73">
        <f t="shared" si="0"/>
        <v>97870.69</v>
      </c>
      <c r="G23" s="77">
        <f t="shared" si="2"/>
        <v>0.80737149661470631</v>
      </c>
      <c r="H23" s="154"/>
    </row>
    <row r="24" spans="1:8">
      <c r="A24" s="22"/>
      <c r="B24" s="69" t="s">
        <v>340</v>
      </c>
      <c r="C24" s="74">
        <v>843020</v>
      </c>
      <c r="D24" s="74">
        <v>427126.32</v>
      </c>
      <c r="E24" s="74">
        <v>427126.32</v>
      </c>
      <c r="F24" s="74">
        <f t="shared" si="0"/>
        <v>415893.68</v>
      </c>
      <c r="G24" s="78">
        <f t="shared" si="2"/>
        <v>0.50666214324689807</v>
      </c>
      <c r="H24" s="154"/>
    </row>
    <row r="25" spans="1:8" ht="51">
      <c r="A25" s="22" t="s">
        <v>79</v>
      </c>
      <c r="B25" s="26" t="s">
        <v>80</v>
      </c>
      <c r="C25" s="71">
        <v>104000</v>
      </c>
      <c r="D25" s="71">
        <v>0</v>
      </c>
      <c r="E25" s="71">
        <v>0</v>
      </c>
      <c r="F25" s="71">
        <f t="shared" si="0"/>
        <v>104000</v>
      </c>
      <c r="G25" s="75">
        <f t="shared" si="2"/>
        <v>0</v>
      </c>
      <c r="H25" s="154" t="s">
        <v>417</v>
      </c>
    </row>
    <row r="26" spans="1:8">
      <c r="A26" s="22"/>
      <c r="B26" s="69" t="s">
        <v>340</v>
      </c>
      <c r="C26" s="74">
        <v>104000</v>
      </c>
      <c r="D26" s="74">
        <v>0</v>
      </c>
      <c r="E26" s="74">
        <v>0</v>
      </c>
      <c r="F26" s="74">
        <f t="shared" si="0"/>
        <v>104000</v>
      </c>
      <c r="G26" s="78">
        <f t="shared" si="2"/>
        <v>0</v>
      </c>
      <c r="H26" s="154"/>
    </row>
    <row r="27" spans="1:8" ht="89.25">
      <c r="A27" s="22" t="s">
        <v>97</v>
      </c>
      <c r="B27" s="26" t="s">
        <v>98</v>
      </c>
      <c r="C27" s="71">
        <v>10540700</v>
      </c>
      <c r="D27" s="71">
        <v>3745203.8</v>
      </c>
      <c r="E27" s="71">
        <v>3745203.8</v>
      </c>
      <c r="F27" s="71">
        <f t="shared" si="0"/>
        <v>6795496.2000000002</v>
      </c>
      <c r="G27" s="75">
        <f t="shared" si="2"/>
        <v>0.35530883148178011</v>
      </c>
      <c r="H27" s="154" t="s">
        <v>429</v>
      </c>
    </row>
    <row r="28" spans="1:8">
      <c r="A28" s="22"/>
      <c r="B28" s="67" t="s">
        <v>339</v>
      </c>
      <c r="C28" s="73">
        <v>4026000</v>
      </c>
      <c r="D28" s="73">
        <v>2219925.67</v>
      </c>
      <c r="E28" s="73">
        <v>2219925.67</v>
      </c>
      <c r="F28" s="73">
        <f t="shared" si="0"/>
        <v>1806074.33</v>
      </c>
      <c r="G28" s="77">
        <f t="shared" si="2"/>
        <v>0.55139733482364628</v>
      </c>
      <c r="H28" s="154"/>
    </row>
    <row r="29" spans="1:8">
      <c r="A29" s="22"/>
      <c r="B29" s="69" t="s">
        <v>340</v>
      </c>
      <c r="C29" s="74">
        <v>6514700</v>
      </c>
      <c r="D29" s="74">
        <v>1525278.13</v>
      </c>
      <c r="E29" s="74">
        <v>1525278.13</v>
      </c>
      <c r="F29" s="74">
        <f t="shared" si="0"/>
        <v>4989421.87</v>
      </c>
      <c r="G29" s="78">
        <f t="shared" si="2"/>
        <v>0.23412868282499577</v>
      </c>
      <c r="H29" s="154"/>
    </row>
    <row r="30" spans="1:8" ht="91.5" customHeight="1">
      <c r="A30" s="22" t="s">
        <v>106</v>
      </c>
      <c r="B30" s="26" t="s">
        <v>107</v>
      </c>
      <c r="C30" s="71">
        <v>343540692.68000001</v>
      </c>
      <c r="D30" s="71">
        <v>175163919.47999999</v>
      </c>
      <c r="E30" s="71">
        <v>171225750.81999999</v>
      </c>
      <c r="F30" s="71">
        <f t="shared" si="0"/>
        <v>172314941.86000001</v>
      </c>
      <c r="G30" s="75">
        <f t="shared" si="2"/>
        <v>0.49841475687857656</v>
      </c>
      <c r="H30" s="154" t="s">
        <v>418</v>
      </c>
    </row>
    <row r="31" spans="1:8">
      <c r="A31" s="22"/>
      <c r="B31" s="65" t="s">
        <v>341</v>
      </c>
      <c r="C31" s="72">
        <v>19998625.710000001</v>
      </c>
      <c r="D31" s="72">
        <v>788650.6</v>
      </c>
      <c r="E31" s="72">
        <v>788650.6</v>
      </c>
      <c r="F31" s="72">
        <f t="shared" si="0"/>
        <v>19209975.109999999</v>
      </c>
      <c r="G31" s="76">
        <f t="shared" si="2"/>
        <v>3.9435239772783362E-2</v>
      </c>
      <c r="H31" s="154"/>
    </row>
    <row r="32" spans="1:8">
      <c r="A32" s="22"/>
      <c r="B32" s="67" t="s">
        <v>339</v>
      </c>
      <c r="C32" s="73">
        <v>241712438</v>
      </c>
      <c r="D32" s="73">
        <v>137757777.40000001</v>
      </c>
      <c r="E32" s="73">
        <v>134133144.22000001</v>
      </c>
      <c r="F32" s="73">
        <f t="shared" si="0"/>
        <v>107579293.77999999</v>
      </c>
      <c r="G32" s="77">
        <f t="shared" si="2"/>
        <v>0.55492859750974011</v>
      </c>
      <c r="H32" s="154"/>
    </row>
    <row r="33" spans="1:8">
      <c r="A33" s="22"/>
      <c r="B33" s="69" t="s">
        <v>340</v>
      </c>
      <c r="C33" s="74">
        <v>81829628.970000029</v>
      </c>
      <c r="D33" s="74">
        <v>36617491.479999989</v>
      </c>
      <c r="E33" s="74">
        <v>36303955.999999985</v>
      </c>
      <c r="F33" s="74">
        <f t="shared" si="0"/>
        <v>45525672.970000044</v>
      </c>
      <c r="G33" s="78">
        <f t="shared" si="2"/>
        <v>0.44365294645671144</v>
      </c>
      <c r="H33" s="154"/>
    </row>
    <row r="34" spans="1:8" ht="76.5">
      <c r="A34" s="22" t="s">
        <v>218</v>
      </c>
      <c r="B34" s="26" t="s">
        <v>219</v>
      </c>
      <c r="C34" s="71">
        <v>1598927.68</v>
      </c>
      <c r="D34" s="71">
        <v>636010.80000000005</v>
      </c>
      <c r="E34" s="71">
        <v>635709.43000000005</v>
      </c>
      <c r="F34" s="71">
        <f t="shared" si="0"/>
        <v>963218.24999999988</v>
      </c>
      <c r="G34" s="75">
        <f t="shared" si="2"/>
        <v>0.39758485511990138</v>
      </c>
      <c r="H34" s="154" t="s">
        <v>428</v>
      </c>
    </row>
    <row r="35" spans="1:8">
      <c r="A35" s="22"/>
      <c r="B35" s="67" t="s">
        <v>339</v>
      </c>
      <c r="C35" s="73">
        <v>496996.68</v>
      </c>
      <c r="D35" s="73">
        <v>144546.47</v>
      </c>
      <c r="E35" s="73">
        <v>144546.47</v>
      </c>
      <c r="F35" s="73">
        <f t="shared" si="0"/>
        <v>352450.20999999996</v>
      </c>
      <c r="G35" s="77">
        <f t="shared" si="2"/>
        <v>0.2908399106408518</v>
      </c>
      <c r="H35" s="154"/>
    </row>
    <row r="36" spans="1:8">
      <c r="A36" s="22"/>
      <c r="B36" s="69" t="s">
        <v>340</v>
      </c>
      <c r="C36" s="74">
        <v>1101931</v>
      </c>
      <c r="D36" s="74">
        <v>491464.33000000007</v>
      </c>
      <c r="E36" s="74">
        <v>491162.96000000008</v>
      </c>
      <c r="F36" s="74">
        <f t="shared" si="0"/>
        <v>610768.03999999992</v>
      </c>
      <c r="G36" s="78">
        <f t="shared" si="2"/>
        <v>0.44572932424988504</v>
      </c>
      <c r="H36" s="154"/>
    </row>
    <row r="37" spans="1:8" ht="51">
      <c r="A37" s="22" t="s">
        <v>240</v>
      </c>
      <c r="B37" s="26" t="s">
        <v>241</v>
      </c>
      <c r="C37" s="71">
        <v>72897500</v>
      </c>
      <c r="D37" s="71">
        <v>36142262.060000002</v>
      </c>
      <c r="E37" s="71">
        <v>36114498.140000001</v>
      </c>
      <c r="F37" s="71">
        <f t="shared" si="0"/>
        <v>36783001.859999999</v>
      </c>
      <c r="G37" s="75">
        <f t="shared" si="2"/>
        <v>0.49541476923076921</v>
      </c>
      <c r="H37" s="154" t="s">
        <v>419</v>
      </c>
    </row>
    <row r="38" spans="1:8">
      <c r="A38" s="22"/>
      <c r="B38" s="65" t="s">
        <v>341</v>
      </c>
      <c r="C38" s="72">
        <v>791600</v>
      </c>
      <c r="D38" s="72">
        <v>545800</v>
      </c>
      <c r="E38" s="72">
        <v>545800</v>
      </c>
      <c r="F38" s="72">
        <f t="shared" si="0"/>
        <v>245800</v>
      </c>
      <c r="G38" s="76">
        <f t="shared" si="2"/>
        <v>0.68948964123294598</v>
      </c>
      <c r="H38" s="154"/>
    </row>
    <row r="39" spans="1:8">
      <c r="A39" s="22"/>
      <c r="B39" s="67" t="s">
        <v>339</v>
      </c>
      <c r="C39" s="73">
        <v>7511340</v>
      </c>
      <c r="D39" s="73">
        <v>5090712.49</v>
      </c>
      <c r="E39" s="73">
        <v>5090605.1500000004</v>
      </c>
      <c r="F39" s="73">
        <f t="shared" si="0"/>
        <v>2420734.8499999996</v>
      </c>
      <c r="G39" s="77">
        <f t="shared" si="2"/>
        <v>0.67772263670663291</v>
      </c>
      <c r="H39" s="154"/>
    </row>
    <row r="40" spans="1:8">
      <c r="A40" s="22"/>
      <c r="B40" s="69" t="s">
        <v>340</v>
      </c>
      <c r="C40" s="74">
        <v>64594560</v>
      </c>
      <c r="D40" s="74">
        <v>30505749.57</v>
      </c>
      <c r="E40" s="74">
        <v>30478092.990000002</v>
      </c>
      <c r="F40" s="74">
        <f t="shared" si="0"/>
        <v>34116467.009999998</v>
      </c>
      <c r="G40" s="78">
        <f t="shared" si="2"/>
        <v>0.47183683873688437</v>
      </c>
      <c r="H40" s="154"/>
    </row>
    <row r="41" spans="1:8" ht="51">
      <c r="A41" s="22" t="s">
        <v>288</v>
      </c>
      <c r="B41" s="26" t="s">
        <v>289</v>
      </c>
      <c r="C41" s="71">
        <v>1969696</v>
      </c>
      <c r="D41" s="71">
        <v>1969696</v>
      </c>
      <c r="E41" s="71">
        <v>1969696</v>
      </c>
      <c r="F41" s="71">
        <f t="shared" si="0"/>
        <v>0</v>
      </c>
      <c r="G41" s="75">
        <f t="shared" si="2"/>
        <v>1</v>
      </c>
      <c r="H41" s="154" t="s">
        <v>427</v>
      </c>
    </row>
    <row r="42" spans="1:8" s="31" customFormat="1">
      <c r="A42" s="27"/>
      <c r="B42" s="65" t="s">
        <v>341</v>
      </c>
      <c r="C42" s="72">
        <v>566716.64</v>
      </c>
      <c r="D42" s="72">
        <v>566716.64</v>
      </c>
      <c r="E42" s="72">
        <v>566716.64</v>
      </c>
      <c r="F42" s="72">
        <f t="shared" si="0"/>
        <v>0</v>
      </c>
      <c r="G42" s="76">
        <f t="shared" si="2"/>
        <v>1</v>
      </c>
      <c r="H42" s="154"/>
    </row>
    <row r="43" spans="1:8" s="31" customFormat="1">
      <c r="A43" s="27"/>
      <c r="B43" s="67" t="s">
        <v>339</v>
      </c>
      <c r="C43" s="73">
        <v>943674.87</v>
      </c>
      <c r="D43" s="73">
        <v>943674.87</v>
      </c>
      <c r="E43" s="73">
        <v>943674.87</v>
      </c>
      <c r="F43" s="73">
        <f t="shared" si="0"/>
        <v>0</v>
      </c>
      <c r="G43" s="77">
        <f t="shared" si="2"/>
        <v>1</v>
      </c>
      <c r="H43" s="154"/>
    </row>
    <row r="44" spans="1:8" s="31" customFormat="1">
      <c r="A44" s="27"/>
      <c r="B44" s="69" t="s">
        <v>340</v>
      </c>
      <c r="C44" s="74">
        <v>459304.49</v>
      </c>
      <c r="D44" s="74">
        <v>459304.49</v>
      </c>
      <c r="E44" s="74">
        <v>459304.49</v>
      </c>
      <c r="F44" s="74">
        <f t="shared" si="0"/>
        <v>0</v>
      </c>
      <c r="G44" s="78">
        <f t="shared" si="2"/>
        <v>1</v>
      </c>
      <c r="H44" s="154"/>
    </row>
    <row r="45" spans="1:8" ht="51">
      <c r="A45" s="22" t="s">
        <v>292</v>
      </c>
      <c r="B45" s="26" t="s">
        <v>293</v>
      </c>
      <c r="C45" s="71">
        <v>21371000</v>
      </c>
      <c r="D45" s="71">
        <v>10233633.17</v>
      </c>
      <c r="E45" s="71">
        <v>10233633.17</v>
      </c>
      <c r="F45" s="71">
        <f t="shared" si="0"/>
        <v>11137366.83</v>
      </c>
      <c r="G45" s="75">
        <f t="shared" si="2"/>
        <v>0.4788560745870572</v>
      </c>
      <c r="H45" s="154" t="s">
        <v>420</v>
      </c>
    </row>
    <row r="46" spans="1:8">
      <c r="A46" s="22"/>
      <c r="B46" s="67" t="s">
        <v>339</v>
      </c>
      <c r="C46" s="73">
        <v>3427040</v>
      </c>
      <c r="D46" s="73">
        <v>1911036</v>
      </c>
      <c r="E46" s="73">
        <v>1911036</v>
      </c>
      <c r="F46" s="73">
        <f t="shared" si="0"/>
        <v>1516004</v>
      </c>
      <c r="G46" s="77">
        <f t="shared" si="2"/>
        <v>0.55763457677762729</v>
      </c>
      <c r="H46" s="154"/>
    </row>
    <row r="47" spans="1:8">
      <c r="A47" s="22"/>
      <c r="B47" s="69" t="s">
        <v>340</v>
      </c>
      <c r="C47" s="74">
        <v>17943960</v>
      </c>
      <c r="D47" s="74">
        <v>8322597.1699999999</v>
      </c>
      <c r="E47" s="74">
        <v>8322597.1699999999</v>
      </c>
      <c r="F47" s="74">
        <f t="shared" si="0"/>
        <v>9621362.8300000001</v>
      </c>
      <c r="G47" s="78">
        <f t="shared" si="2"/>
        <v>0.46381050615360264</v>
      </c>
      <c r="H47" s="154"/>
    </row>
    <row r="48" spans="1:8" ht="63.75">
      <c r="A48" s="22" t="s">
        <v>306</v>
      </c>
      <c r="B48" s="26" t="s">
        <v>307</v>
      </c>
      <c r="C48" s="71">
        <v>410600</v>
      </c>
      <c r="D48" s="71">
        <v>115978.99</v>
      </c>
      <c r="E48" s="71">
        <v>115978.99</v>
      </c>
      <c r="F48" s="71">
        <f t="shared" si="0"/>
        <v>294621.01</v>
      </c>
      <c r="G48" s="75">
        <f t="shared" si="2"/>
        <v>0.28246222601071602</v>
      </c>
      <c r="H48" s="154" t="s">
        <v>426</v>
      </c>
    </row>
    <row r="49" spans="1:8">
      <c r="A49" s="22"/>
      <c r="B49" s="69" t="s">
        <v>340</v>
      </c>
      <c r="C49" s="74">
        <v>410600</v>
      </c>
      <c r="D49" s="74">
        <v>115978.99</v>
      </c>
      <c r="E49" s="74">
        <v>115978.99</v>
      </c>
      <c r="F49" s="74">
        <f t="shared" si="0"/>
        <v>294621.01</v>
      </c>
      <c r="G49" s="78">
        <f t="shared" si="2"/>
        <v>0.28246222601071602</v>
      </c>
      <c r="H49" s="154"/>
    </row>
    <row r="50" spans="1:8" ht="89.25">
      <c r="A50" s="22" t="s">
        <v>310</v>
      </c>
      <c r="B50" s="26" t="s">
        <v>311</v>
      </c>
      <c r="C50" s="71">
        <v>128000</v>
      </c>
      <c r="D50" s="71">
        <v>0</v>
      </c>
      <c r="E50" s="71">
        <v>0</v>
      </c>
      <c r="F50" s="71">
        <f t="shared" si="0"/>
        <v>128000</v>
      </c>
      <c r="G50" s="75">
        <f t="shared" si="2"/>
        <v>0</v>
      </c>
      <c r="H50" s="154" t="s">
        <v>421</v>
      </c>
    </row>
    <row r="51" spans="1:8">
      <c r="A51" s="22"/>
      <c r="B51" s="69" t="s">
        <v>340</v>
      </c>
      <c r="C51" s="74">
        <v>128000</v>
      </c>
      <c r="D51" s="74">
        <v>0</v>
      </c>
      <c r="E51" s="74">
        <v>0</v>
      </c>
      <c r="F51" s="74">
        <f t="shared" si="0"/>
        <v>128000</v>
      </c>
      <c r="G51" s="78">
        <f t="shared" si="2"/>
        <v>0</v>
      </c>
      <c r="H51" s="154"/>
    </row>
    <row r="52" spans="1:8" ht="63.75">
      <c r="A52" s="22" t="s">
        <v>316</v>
      </c>
      <c r="B52" s="26" t="s">
        <v>317</v>
      </c>
      <c r="C52" s="71">
        <v>80000</v>
      </c>
      <c r="D52" s="71">
        <v>0</v>
      </c>
      <c r="E52" s="71">
        <v>0</v>
      </c>
      <c r="F52" s="71">
        <f t="shared" si="0"/>
        <v>80000</v>
      </c>
      <c r="G52" s="75">
        <f t="shared" si="2"/>
        <v>0</v>
      </c>
      <c r="H52" s="154" t="s">
        <v>422</v>
      </c>
    </row>
    <row r="53" spans="1:8" s="31" customFormat="1">
      <c r="A53" s="27"/>
      <c r="B53" s="69" t="s">
        <v>340</v>
      </c>
      <c r="C53" s="74">
        <v>80000</v>
      </c>
      <c r="D53" s="74">
        <v>0</v>
      </c>
      <c r="E53" s="74">
        <v>0</v>
      </c>
      <c r="F53" s="74">
        <f t="shared" si="0"/>
        <v>80000</v>
      </c>
      <c r="G53" s="78">
        <f t="shared" si="2"/>
        <v>0</v>
      </c>
      <c r="H53" s="154"/>
    </row>
    <row r="54" spans="1:8" ht="76.5">
      <c r="A54" s="22" t="s">
        <v>320</v>
      </c>
      <c r="B54" s="26" t="s">
        <v>321</v>
      </c>
      <c r="C54" s="71">
        <v>121350712.97</v>
      </c>
      <c r="D54" s="71">
        <v>30305414.989999998</v>
      </c>
      <c r="E54" s="71">
        <v>30305414.989999998</v>
      </c>
      <c r="F54" s="71">
        <f t="shared" si="0"/>
        <v>91045297.980000004</v>
      </c>
      <c r="G54" s="75">
        <f t="shared" si="2"/>
        <v>0.24973413215538356</v>
      </c>
      <c r="H54" s="154" t="s">
        <v>425</v>
      </c>
    </row>
    <row r="55" spans="1:8">
      <c r="A55" s="22"/>
      <c r="B55" s="65" t="s">
        <v>341</v>
      </c>
      <c r="C55" s="72">
        <v>47918900</v>
      </c>
      <c r="D55" s="72">
        <v>7509506.3600000003</v>
      </c>
      <c r="E55" s="72">
        <v>7509506.3600000003</v>
      </c>
      <c r="F55" s="72">
        <f t="shared" si="0"/>
        <v>40409393.640000001</v>
      </c>
      <c r="G55" s="76">
        <f t="shared" si="2"/>
        <v>0.15671282854990412</v>
      </c>
      <c r="H55" s="154"/>
    </row>
    <row r="56" spans="1:8">
      <c r="A56" s="22"/>
      <c r="B56" s="67" t="s">
        <v>339</v>
      </c>
      <c r="C56" s="73">
        <v>59118351</v>
      </c>
      <c r="D56" s="73">
        <v>20552785.829999998</v>
      </c>
      <c r="E56" s="73">
        <v>20552785.829999998</v>
      </c>
      <c r="F56" s="73">
        <f t="shared" si="0"/>
        <v>38565565.170000002</v>
      </c>
      <c r="G56" s="77">
        <f t="shared" si="2"/>
        <v>0.34765492410300819</v>
      </c>
      <c r="H56" s="154"/>
    </row>
    <row r="57" spans="1:8">
      <c r="A57" s="22"/>
      <c r="B57" s="69" t="s">
        <v>340</v>
      </c>
      <c r="C57" s="74">
        <v>14313461.969999999</v>
      </c>
      <c r="D57" s="74">
        <v>2243122.8000000007</v>
      </c>
      <c r="E57" s="74">
        <v>2243122.8000000007</v>
      </c>
      <c r="F57" s="74">
        <f t="shared" si="0"/>
        <v>12070339.169999998</v>
      </c>
      <c r="G57" s="78">
        <f t="shared" si="2"/>
        <v>0.15671420406198214</v>
      </c>
      <c r="H57" s="154"/>
    </row>
    <row r="58" spans="1:8" ht="89.25">
      <c r="A58" s="22" t="s">
        <v>330</v>
      </c>
      <c r="B58" s="26" t="s">
        <v>331</v>
      </c>
      <c r="C58" s="71">
        <v>2950000</v>
      </c>
      <c r="D58" s="71">
        <v>2950000</v>
      </c>
      <c r="E58" s="71">
        <v>2950000</v>
      </c>
      <c r="F58" s="71">
        <f t="shared" si="0"/>
        <v>0</v>
      </c>
      <c r="G58" s="75">
        <f t="shared" si="2"/>
        <v>1</v>
      </c>
      <c r="H58" s="154" t="s">
        <v>425</v>
      </c>
    </row>
    <row r="59" spans="1:8">
      <c r="A59" s="22"/>
      <c r="B59" s="69" t="s">
        <v>340</v>
      </c>
      <c r="C59" s="74">
        <v>2950000</v>
      </c>
      <c r="D59" s="74">
        <v>2950000</v>
      </c>
      <c r="E59" s="74">
        <v>2950000</v>
      </c>
      <c r="F59" s="74">
        <f t="shared" si="0"/>
        <v>0</v>
      </c>
      <c r="G59" s="78">
        <f t="shared" si="2"/>
        <v>1</v>
      </c>
      <c r="H59" s="154"/>
    </row>
    <row r="60" spans="1:8" ht="89.25">
      <c r="A60" s="22" t="s">
        <v>334</v>
      </c>
      <c r="B60" s="26" t="s">
        <v>335</v>
      </c>
      <c r="C60" s="71">
        <v>380000</v>
      </c>
      <c r="D60" s="71">
        <v>0</v>
      </c>
      <c r="E60" s="71">
        <v>0</v>
      </c>
      <c r="F60" s="71">
        <f t="shared" si="0"/>
        <v>380000</v>
      </c>
      <c r="G60" s="75">
        <f t="shared" si="2"/>
        <v>0</v>
      </c>
      <c r="H60" s="154" t="s">
        <v>416</v>
      </c>
    </row>
    <row r="61" spans="1:8">
      <c r="A61" s="22"/>
      <c r="B61" s="69" t="s">
        <v>340</v>
      </c>
      <c r="C61" s="74">
        <v>380000</v>
      </c>
      <c r="D61" s="74">
        <v>0</v>
      </c>
      <c r="E61" s="74">
        <v>0</v>
      </c>
      <c r="F61" s="74">
        <f t="shared" si="0"/>
        <v>380000</v>
      </c>
      <c r="G61" s="78">
        <f t="shared" si="2"/>
        <v>0</v>
      </c>
      <c r="H61" s="154"/>
    </row>
    <row r="62" spans="1:8">
      <c r="A62" s="144" t="s">
        <v>338</v>
      </c>
      <c r="B62" s="145"/>
      <c r="C62" s="37">
        <v>607082929.33000004</v>
      </c>
      <c r="D62" s="37">
        <v>275555012.58999997</v>
      </c>
      <c r="E62" s="37">
        <v>271499350.55000001</v>
      </c>
      <c r="F62" s="37">
        <f t="shared" si="0"/>
        <v>335583578.78000003</v>
      </c>
      <c r="G62" s="79">
        <f t="shared" si="2"/>
        <v>0.44721954354677224</v>
      </c>
      <c r="H62" s="82"/>
    </row>
    <row r="63" spans="1:8">
      <c r="A63" s="39"/>
      <c r="B63" s="65" t="s">
        <v>341</v>
      </c>
      <c r="C63" s="66">
        <f>C55+C42+C38+C31+C9</f>
        <v>69746642.349999994</v>
      </c>
      <c r="D63" s="66">
        <f t="shared" ref="D63:E63" si="3">D55+D42+D38+D31+D9</f>
        <v>9736573.5999999996</v>
      </c>
      <c r="E63" s="66">
        <f t="shared" si="3"/>
        <v>9736573.5999999996</v>
      </c>
      <c r="F63" s="66">
        <f t="shared" si="0"/>
        <v>60010068.749999993</v>
      </c>
      <c r="G63" s="76">
        <f t="shared" si="2"/>
        <v>0.1395991731206255</v>
      </c>
      <c r="H63" s="83"/>
    </row>
    <row r="64" spans="1:8">
      <c r="A64" s="40"/>
      <c r="B64" s="67" t="s">
        <v>339</v>
      </c>
      <c r="C64" s="68">
        <f>C56+C46+C43+C39+C35+C32+C28+C23+C10</f>
        <v>335416020.55000001</v>
      </c>
      <c r="D64" s="68">
        <f t="shared" ref="D64:E64" si="4">D56+D46+D43+D39+D35+D32+D28+D23+D10</f>
        <v>177365768.03999999</v>
      </c>
      <c r="E64" s="68">
        <f t="shared" si="4"/>
        <v>173689604.91</v>
      </c>
      <c r="F64" s="68">
        <f t="shared" si="0"/>
        <v>161726415.64000002</v>
      </c>
      <c r="G64" s="77">
        <f t="shared" si="2"/>
        <v>0.51783335997246538</v>
      </c>
      <c r="H64" s="83"/>
    </row>
    <row r="65" spans="1:8">
      <c r="A65" s="40"/>
      <c r="B65" s="69" t="s">
        <v>340</v>
      </c>
      <c r="C65" s="70">
        <f>C62-C63-C64</f>
        <v>201920266.43000001</v>
      </c>
      <c r="D65" s="70">
        <f t="shared" ref="D65:E65" si="5">D62-D63-D64</f>
        <v>88452670.949999988</v>
      </c>
      <c r="E65" s="70">
        <f t="shared" si="5"/>
        <v>88073172.040000021</v>
      </c>
      <c r="F65" s="70">
        <f t="shared" si="0"/>
        <v>113847094.38999999</v>
      </c>
      <c r="G65" s="80">
        <f t="shared" si="2"/>
        <v>0.43617797062749258</v>
      </c>
      <c r="H65" s="83"/>
    </row>
  </sheetData>
  <mergeCells count="34">
    <mergeCell ref="A1:C1"/>
    <mergeCell ref="A5:G5"/>
    <mergeCell ref="A6:A7"/>
    <mergeCell ref="B6:B7"/>
    <mergeCell ref="C6:C7"/>
    <mergeCell ref="D6:D7"/>
    <mergeCell ref="E6:E7"/>
    <mergeCell ref="H37:H40"/>
    <mergeCell ref="G6:G7"/>
    <mergeCell ref="A62:B62"/>
    <mergeCell ref="F6:F7"/>
    <mergeCell ref="H6:H7"/>
    <mergeCell ref="H8:H11"/>
    <mergeCell ref="H12:H13"/>
    <mergeCell ref="H14:H15"/>
    <mergeCell ref="H16:H17"/>
    <mergeCell ref="H18:H19"/>
    <mergeCell ref="H20:H21"/>
    <mergeCell ref="H58:H59"/>
    <mergeCell ref="H60:H61"/>
    <mergeCell ref="A2:H2"/>
    <mergeCell ref="A3:H3"/>
    <mergeCell ref="A4:H4"/>
    <mergeCell ref="H41:H44"/>
    <mergeCell ref="H45:H47"/>
    <mergeCell ref="H48:H49"/>
    <mergeCell ref="H50:H51"/>
    <mergeCell ref="H52:H53"/>
    <mergeCell ref="H54:H57"/>
    <mergeCell ref="H22:H24"/>
    <mergeCell ref="H25:H26"/>
    <mergeCell ref="H27:H29"/>
    <mergeCell ref="H30:H33"/>
    <mergeCell ref="H34:H36"/>
  </mergeCells>
  <pageMargins left="0" right="0" top="0.74803149606299213" bottom="0" header="0" footer="0"/>
  <pageSetup paperSize="9" scale="92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0.06.2020&lt;/string&gt;&#10;  &lt;/DateInfo&gt;&#10;  &lt;Code&gt;2456058_3HZ0KZDYM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_10.05.2012_09:47:23&lt;/VariantName&gt;&#10;  &lt;VariantLink&gt;14462412&lt;/VariantLink&gt;&#10;  &lt;SvodReportLink xsi:nil=&quot;true&quot; /&gt;&#10;  &lt;ReportLink&gt;197757&lt;/ReportLink&gt;&#10;  &lt;Note&gt;01.01.2020 - 30.06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69A0DE8-ED10-44EF-9C49-BE850AC0D72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без учета счетов бюджета</vt:lpstr>
      <vt:lpstr>Лист1</vt:lpstr>
      <vt:lpstr>Лист2</vt:lpstr>
      <vt:lpstr>Лист3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cp:lastModifiedBy>ignatievatg</cp:lastModifiedBy>
  <cp:lastPrinted>2020-07-13T08:19:09Z</cp:lastPrinted>
  <dcterms:created xsi:type="dcterms:W3CDTF">2020-07-02T07:36:00Z</dcterms:created>
  <dcterms:modified xsi:type="dcterms:W3CDTF">2020-07-13T08:19:17Z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20.1.18.6030 (.NET 4.7.2)</vt:lpwstr>
  </property>
  <property fmtid="{D5CDD505-2E9C-101B-9397-08002B2CF9AE}" pid="4" name="Версия базы">
    <vt:lpwstr>20.1.1823.6875473</vt:lpwstr>
  </property>
  <property fmtid="{D5CDD505-2E9C-101B-9397-08002B2CF9AE}" pid="5" name="Тип сервера">
    <vt:lpwstr>MSSQL</vt:lpwstr>
  </property>
  <property fmtid="{D5CDD505-2E9C-101B-9397-08002B2CF9AE}" pid="6" name="Сервер">
    <vt:lpwstr>fileserver\ks</vt:lpwstr>
  </property>
  <property fmtid="{D5CDD505-2E9C-101B-9397-08002B2CF9AE}" pid="7" name="База">
    <vt:lpwstr>ks_2020</vt:lpwstr>
  </property>
  <property fmtid="{D5CDD505-2E9C-101B-9397-08002B2CF9AE}" pid="8" name="Пользователь">
    <vt:lpwstr>bud1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Вариант_10.05.2012_09:47:23</vt:lpwstr>
  </property>
  <property fmtid="{D5CDD505-2E9C-101B-9397-08002B2CF9AE}" pid="11" name="Код отчета">
    <vt:lpwstr>2456058_3HZ0KZDYM</vt:lpwstr>
  </property>
  <property fmtid="{D5CDD505-2E9C-101B-9397-08002B2CF9AE}" pid="12" name="Локальная база">
    <vt:lpwstr>не используется</vt:lpwstr>
  </property>
</Properties>
</file>